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12"/>
  <workbookPr/>
  <mc:AlternateContent xmlns:mc="http://schemas.openxmlformats.org/markup-compatibility/2006">
    <mc:Choice Requires="x15">
      <x15ac:absPath xmlns:x15ac="http://schemas.microsoft.com/office/spreadsheetml/2010/11/ac" url="C:\Users\hilde\OneDrive\Documentos\SECSALUD 2025\REQUERIMIENTOS\48. PROPOSICION 773\"/>
    </mc:Choice>
  </mc:AlternateContent>
  <xr:revisionPtr revIDLastSave="0" documentId="13_ncr:1_{51A6E6CC-6890-4554-93D2-189FCDCECD2C}" xr6:coauthVersionLast="47" xr6:coauthVersionMax="47" xr10:uidLastSave="{00000000-0000-0000-0000-000000000000}"/>
  <bookViews>
    <workbookView xWindow="-120" yWindow="-120" windowWidth="20730" windowHeight="11040" tabRatio="599" firstSheet="1" activeTab="1" xr2:uid="{00000000-000D-0000-FFFF-FFFF00000000}"/>
  </bookViews>
  <sheets>
    <sheet name="R 1.1 Atencion efectiva" sheetId="1" r:id="rId1"/>
    <sheet name="Estructura Reporte" sheetId="2" r:id="rId2"/>
  </sheets>
  <definedNames>
    <definedName name="_xlnm._FilterDatabase" localSheetId="1" hidden="1">'Estructura Reporte'!$U$1:$V$3938</definedName>
    <definedName name="ANUALIZACIÓN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2" i="2" l="1"/>
  <c r="F93" i="2"/>
  <c r="F94" i="2"/>
  <c r="F91" i="2"/>
  <c r="F95" i="2" s="1"/>
  <c r="C24" i="2"/>
  <c r="F86" i="2"/>
  <c r="C87" i="2"/>
  <c r="F78" i="2"/>
  <c r="C79" i="2"/>
  <c r="F69" i="2"/>
  <c r="C70" i="2"/>
  <c r="B61" i="2"/>
  <c r="B35" i="2"/>
  <c r="B24" i="2"/>
  <c r="B6" i="2"/>
  <c r="F96" i="2" l="1"/>
  <c r="F87" i="2"/>
  <c r="F79" i="2"/>
  <c r="B16" i="2"/>
  <c r="F70" i="2"/>
</calcChain>
</file>

<file path=xl/sharedStrings.xml><?xml version="1.0" encoding="utf-8"?>
<sst xmlns="http://schemas.openxmlformats.org/spreadsheetml/2006/main" count="519" uniqueCount="177">
  <si>
    <t> </t>
  </si>
  <si>
    <t>FICHA TÉCNICA INDICADOR DE RESULTADO 1.1</t>
  </si>
  <si>
    <t>Información general</t>
  </si>
  <si>
    <t>Nombre del indicador</t>
  </si>
  <si>
    <t xml:space="preserve">Proporción de usuarios canalizados a la ruta de salud mental con atención efectiva </t>
  </si>
  <si>
    <t>Relación entre el indicador de resultado e indicadores de producto</t>
  </si>
  <si>
    <t>El indicador de resultado da cuenta de la proporcion de usuarios con necesidades de atención en salud mental que son  identificados en las diferentes estrategias o acciones que se desarrolloan en el marco de la implementación de los productos y que surten un proceso de canalización y activación de ruta  a través del Sistema Integral de Referencia y Contrarrefencia - SIRC y que tienen atención efectiva.</t>
  </si>
  <si>
    <t>Indicador del PDD</t>
  </si>
  <si>
    <t>Programa de salud mental inprementado</t>
  </si>
  <si>
    <t>Código Meta</t>
  </si>
  <si>
    <t xml:space="preserve">  A 2024 ejecutar un programa de salud mental a través de acciones de atención integral que incluyen la promoción y prevención, consejería e intervención con enfoque comunitario. También el reforzamiento de 2 centros de salud mental actuales y la creación de un nuevo centro especializado con tratamiento diferencial de menores de edad, y la implementación de unidades móviles especializadas. Para la prevención del consumo de sustancias psicoactivas se enfocarán acciones de cuidado y prevención , con énfasis en el control del consumo de sustancias psicoactivas ilegales. Para la atención de consumidores problemáticos y habituales de sustancias psicoactivas se usarán estrategias de reducción del daño </t>
  </si>
  <si>
    <t>Pilar, Objetivo o Eje del PDD</t>
  </si>
  <si>
    <t>Hacer un nuevo contrato social con igualdad de oportunidades para la inclusión social, productiva y política.</t>
  </si>
  <si>
    <t>Programa (PDD)</t>
  </si>
  <si>
    <t xml:space="preserve"> Prevención y cambios para mejorar la salud de la población</t>
  </si>
  <si>
    <t>Sector responsable</t>
  </si>
  <si>
    <t>Salud</t>
  </si>
  <si>
    <t>Entidad</t>
  </si>
  <si>
    <t>Secretaria de Salud</t>
  </si>
  <si>
    <t>Entidades involucradas en el cumplimiento del indicador</t>
  </si>
  <si>
    <t>EAPB e Instituciones de Servicios de Salud</t>
  </si>
  <si>
    <t xml:space="preserve">Subredes Prestadoras de Servicios de Salud  </t>
  </si>
  <si>
    <t xml:space="preserve">Entidad </t>
  </si>
  <si>
    <t>Descripción del indicador</t>
  </si>
  <si>
    <t>Hace referencia a la cantidad de usuarios que se identifican con necesides de atención en salud mental y a quienes se les realiza la canalización y activación de la ruta de salud mental, consumo de SPA o   agresiones, accidentes y traumas (para diferentes tipos de violencia) a través del Sistema Integral de Referencia y Contrarrefencia SIRC y que reciben atención efectiva.
En ese sentido se entiende  la canalización como el conjunto de actividades que se realizan en el marco de la ejecución de otros procedimientos o intervenciones del PIC orientados a gestionar el acceso efecetivo de los individuos, familia y comunidades a los servicios sociale y de salud
El seguimiento se realiza a través del Sistema Integral de referencia y contratteferencia (SIRC) el cual es un aplicativo
 que permite consolidar la información de la canalización para registrar, consultar, analizar, consolidar y controlar la información.
A través del SIRC se articulan las intervenciones indioviduales y colectivas, se identifiica, gestiona y realiza seguimiento a las canalizaciones que se derivan a las EAPB - Empresas Administradoras de Planes de Beneficio  y servicios sociales.
De total de canalizaciones que se activan a través del SIRC se realiza segjuimiento a la gestión y se entiende como usuario atendido o con atención efectiva  aquel que cuente con el soporte del servicio de salud al que accedio la persona, familia o comunidad
A través este resultado se da respuesta a la estrategia Fortalecimiento de acciones de detección e intervención temprana de riesgos en salud mental y epilepsia en la atención de medicina general, gineco obstetricia, pediatria y medicina interna, del eje de Prevención de los problemas de salud mental individuales y colectivos así como de los trastornos mentales y epilepsia de la Política Nacional de Salud Mental (Resolución 4886 de 2018).</t>
  </si>
  <si>
    <t>Medición</t>
  </si>
  <si>
    <t>Enfoque</t>
  </si>
  <si>
    <t>Poblacional,  diferencial, de género</t>
  </si>
  <si>
    <t>Formula</t>
  </si>
  <si>
    <t>(Número de usuarios con atención efectiva por parte de la EAPB en a ruta de salud mental SPA y Agresiones, accidentes y traumas  / número total de usuarios con activación dea ruta de salud mental SPA y Agresiones, accidentes y traumas ) x 100</t>
  </si>
  <si>
    <t>Unidad de medida</t>
  </si>
  <si>
    <t>Kilómetros</t>
  </si>
  <si>
    <t>Toneladas</t>
  </si>
  <si>
    <t>Programas</t>
  </si>
  <si>
    <t>Personas</t>
  </si>
  <si>
    <t>X</t>
  </si>
  <si>
    <t>Hectáreas</t>
  </si>
  <si>
    <t>Habitantes</t>
  </si>
  <si>
    <t>Acuerdos</t>
  </si>
  <si>
    <t>Documento</t>
  </si>
  <si>
    <t>Estrategia</t>
  </si>
  <si>
    <t>Otro</t>
  </si>
  <si>
    <t>Cuál?</t>
  </si>
  <si>
    <t xml:space="preserve">Proporción de usuarios
</t>
  </si>
  <si>
    <t>Periodicidad de medición</t>
  </si>
  <si>
    <t>Mensual</t>
  </si>
  <si>
    <t>Trimestral</t>
  </si>
  <si>
    <t>Anual</t>
  </si>
  <si>
    <t>Bimestral</t>
  </si>
  <si>
    <t>Semestral</t>
  </si>
  <si>
    <t>Emitir en Enero</t>
  </si>
  <si>
    <t xml:space="preserve">Emitir en Julio </t>
  </si>
  <si>
    <t>Línea Base (LB)</t>
  </si>
  <si>
    <t>LB</t>
  </si>
  <si>
    <t>Fecha de LB</t>
  </si>
  <si>
    <t>Fuente LB</t>
  </si>
  <si>
    <t>SIRC</t>
  </si>
  <si>
    <t>Año inicio - Año fin</t>
  </si>
  <si>
    <t>Año inicio</t>
  </si>
  <si>
    <t>Año Fin</t>
  </si>
  <si>
    <t>Metas</t>
  </si>
  <si>
    <t>Año 1</t>
  </si>
  <si>
    <t>Año 2</t>
  </si>
  <si>
    <t xml:space="preserve">Año 3 </t>
  </si>
  <si>
    <t xml:space="preserve">Año 4 </t>
  </si>
  <si>
    <t>Año 5</t>
  </si>
  <si>
    <t>Año 6</t>
  </si>
  <si>
    <t>Año 7</t>
  </si>
  <si>
    <t>Año 8</t>
  </si>
  <si>
    <t>Año 9</t>
  </si>
  <si>
    <t>Año 10</t>
  </si>
  <si>
    <t>Año 11</t>
  </si>
  <si>
    <t>Año 12</t>
  </si>
  <si>
    <t>Año 13</t>
  </si>
  <si>
    <t>Año 14</t>
  </si>
  <si>
    <t>Año …</t>
  </si>
  <si>
    <t>Final</t>
  </si>
  <si>
    <t>Territorialización del indicador</t>
  </si>
  <si>
    <t>Sí</t>
  </si>
  <si>
    <t>No</t>
  </si>
  <si>
    <t>Nivel:</t>
  </si>
  <si>
    <t>Distrito</t>
  </si>
  <si>
    <t>Cúal?</t>
  </si>
  <si>
    <t>x</t>
  </si>
  <si>
    <t>Metodología de medición</t>
  </si>
  <si>
    <r>
      <t xml:space="preserve">Las personas identificadas con riesgo  en salud mental, durante el desarrollo de las acciones colectivas, son direccionadas a la atención individual mediante el diligenciamiento de instrumentos establecidos para ello y puesto en conocimiento de las Empresas Administradoras de Planes de Benficios (EAPB), quienes son responsables de garantizar la atención individual y registrar la misma en el aplicativo del Sistema Integral de Referencia y Contrareferencia -SIRC-
La medición posterior se hará a través de la información de las activaciones de la ruta de salud mental, SPA y de agresiones, accidentes y traumas y cruzandolo con la variable  respuesta efectiva, registrada y consolidada a través del  -SIRC- filtrando  -  Usuario atendido (Soporte del servicio de salud al que accedió la persona, familia o comunidad) o el equivalente.
</t>
    </r>
    <r>
      <rPr>
        <b/>
        <sz val="12"/>
        <rFont val="Arial Narrow"/>
        <family val="2"/>
      </rPr>
      <t xml:space="preserve">Filtros </t>
    </r>
    <r>
      <rPr>
        <sz val="12"/>
        <rFont val="Arial Narrow"/>
        <family val="2"/>
      </rPr>
      <t xml:space="preserve">
Filtro 1: Modalidad EAPB
Filtro 2: Rutas 5 y 6 todos los riesgos
Filtro 2: Ruta 13. 
Filtro 3: De La ruta 13 solamente los siguientres riesgos: 
1	Persona víctima de violencia sexual 
2	Persona víctima de violencia física / psicológica / negligencia -abandono
3	Mujer con intento de feminicidio
4	Personas en riesgo de hechos de violencia, agresiones o traumas
5	Niño Niñas y Adolescentes víctimas de Bullying (matoneo)
Generar tabla de activaciones y luego aplicar filtro 4
</t>
    </r>
    <r>
      <rPr>
        <b/>
        <sz val="12"/>
        <rFont val="Arial Narrow"/>
        <family val="2"/>
      </rPr>
      <t>Filtro 4:</t>
    </r>
    <r>
      <rPr>
        <sz val="12"/>
        <rFont val="Arial Narrow"/>
        <family val="2"/>
      </rPr>
      <t xml:space="preserve"> en el excel ir a la funcion quitar datos y seleccionar "NoFicha" con esto se queda personas unicas. Una persona puede ser canalizada por eventos de salud mental en diferentes momentos del periodo reportado. 
Filtro 5: Tipo de respuesta Gestion efectiva
Filtro 6: Atencion con soporte
Fuente: Descarga emitida por Area TICS "Repcan"</t>
    </r>
  </si>
  <si>
    <t xml:space="preserve">Fuentes de información </t>
  </si>
  <si>
    <t>SIRC (Sistema Integral de Referencia y Contrareferencia)</t>
  </si>
  <si>
    <t>Días de rezago</t>
  </si>
  <si>
    <t>Serie disponible</t>
  </si>
  <si>
    <t>Datos del responsable del indicador</t>
  </si>
  <si>
    <t>Nombre funcionario:</t>
  </si>
  <si>
    <t>Marcela Martinez Contreras</t>
  </si>
  <si>
    <t>Cargo:</t>
  </si>
  <si>
    <t>Subdirectora de acciones colectivas</t>
  </si>
  <si>
    <t>Entidad:</t>
  </si>
  <si>
    <t>Secretaría Distrital de Salud</t>
  </si>
  <si>
    <t>Dependencia:</t>
  </si>
  <si>
    <t>Subdirección de acciones coletivas</t>
  </si>
  <si>
    <t>Correo electrónico:</t>
  </si>
  <si>
    <t>M1Martinez@saludcapital.gov.co</t>
  </si>
  <si>
    <t>Teléfono:</t>
  </si>
  <si>
    <t> 3649090 Ext 9052</t>
  </si>
  <si>
    <t>Aprobación Oficina de Planeación de la entidad responsable de reportar el dato</t>
  </si>
  <si>
    <t>Nombre funcionario</t>
  </si>
  <si>
    <t>Cristina de los Ángeles Losada Forero</t>
  </si>
  <si>
    <t>Cargo</t>
  </si>
  <si>
    <t>Directora de Planeación Sectorial</t>
  </si>
  <si>
    <t>Observaciones</t>
  </si>
  <si>
    <t xml:space="preserve">Activación de rutas de Salud Mental por Curso de Vida - año </t>
  </si>
  <si>
    <t>ACTIVACION DE RUTAS</t>
  </si>
  <si>
    <t>Año 2024</t>
  </si>
  <si>
    <t>13  RIAS para población con riesgo o sujeto de agresiones, accidentes y traumas.</t>
  </si>
  <si>
    <t>5   RIAS para población con riesgo o presencia de trastornos mentales y del comportamiento manifiestos debido a uso de sustancias psicoactivas y adicciones.</t>
  </si>
  <si>
    <t>6   RIAS para población con riesgo o presencia de trastornos psicosociales y del comportamiento.</t>
  </si>
  <si>
    <t>Total general</t>
  </si>
  <si>
    <t>Curso de Vida</t>
  </si>
  <si>
    <t>%</t>
  </si>
  <si>
    <t>1 Primera infancia (7 días a 5 años, 11 meses y 29 días)</t>
  </si>
  <si>
    <t>2 Infancia (6 a 11 años, 11meses y 29 días)</t>
  </si>
  <si>
    <t>3 Adolescencia (12 a 17 años, 11 meses y 29 días)</t>
  </si>
  <si>
    <t>4 Juventud (18 hasta los 28 años, 11 meses y 29 días)</t>
  </si>
  <si>
    <t>5 Adultez (29 a los 59 años, 11 meses y 29 días)</t>
  </si>
  <si>
    <t>6 Vejez(60 o mas)</t>
  </si>
  <si>
    <t xml:space="preserve">Activación de rutas de Salud Mental por Sexo - año </t>
  </si>
  <si>
    <t>Sexo</t>
  </si>
  <si>
    <t>4 Hombre</t>
  </si>
  <si>
    <t>5 Mujer</t>
  </si>
  <si>
    <t>3 InterSexual</t>
  </si>
  <si>
    <t xml:space="preserve">Activación de rutas de Salud Mental por etnia - años </t>
  </si>
  <si>
    <t>ETNIAS</t>
  </si>
  <si>
    <t>1 Indigena</t>
  </si>
  <si>
    <t>2 ROM / Gitano</t>
  </si>
  <si>
    <t>3 Raizal</t>
  </si>
  <si>
    <t>4 Palanquero</t>
  </si>
  <si>
    <t>5 Afro colombiano</t>
  </si>
  <si>
    <t>6 Ninguna</t>
  </si>
  <si>
    <t>Activación de rutas de Salud Mental - Población diferencial- año</t>
  </si>
  <si>
    <t>POBLACION ESPECIAL/DIFERENCIAL</t>
  </si>
  <si>
    <t>Ninguna</t>
  </si>
  <si>
    <t>Heterosexual</t>
  </si>
  <si>
    <t>Migrante Internacional</t>
  </si>
  <si>
    <t>Con Discapacidad</t>
  </si>
  <si>
    <t>Bisexual</t>
  </si>
  <si>
    <t>Victima del Conflicto Armado</t>
  </si>
  <si>
    <t>Lesbiana</t>
  </si>
  <si>
    <t>Gay</t>
  </si>
  <si>
    <t>Habitante de Calle</t>
  </si>
  <si>
    <t>Adulto en centros de protección</t>
  </si>
  <si>
    <t>Población privada de la libertad</t>
  </si>
  <si>
    <t>Inimputable</t>
  </si>
  <si>
    <t>Niño, Niña y/o Adolescente bajo protección</t>
  </si>
  <si>
    <t>Persona que realiza actividades sexuales pagadas</t>
  </si>
  <si>
    <t>Adulto en condición de abandono</t>
  </si>
  <si>
    <t>Habitante en Calle</t>
  </si>
  <si>
    <t>Madres comunitarias/ sustitutas</t>
  </si>
  <si>
    <t xml:space="preserve">Niño, Niña y/o Adolescente bajo sistema de responsabilidad penal </t>
  </si>
  <si>
    <t>Desmovilizado (a)</t>
  </si>
  <si>
    <t>Hombre Transgenero</t>
  </si>
  <si>
    <t>Mujer Transgenero</t>
  </si>
  <si>
    <t xml:space="preserve">Resultados gestion activacion de rutas modalidad EAPB - año </t>
  </si>
  <si>
    <t xml:space="preserve">Indicador Canalizaciones </t>
  </si>
  <si>
    <t>RIA 5</t>
  </si>
  <si>
    <t>Resultados de gestión</t>
  </si>
  <si>
    <t>Acceso Efectivo</t>
  </si>
  <si>
    <t>Atención Programada</t>
  </si>
  <si>
    <t>NULL</t>
  </si>
  <si>
    <t>Usuario Inasistente</t>
  </si>
  <si>
    <t>Pendiente Gestion</t>
  </si>
  <si>
    <t>Usuario no aceptó el servicio, programa, proyecto o beneficio ofertado.</t>
  </si>
  <si>
    <t>Persona, familia o comunidad sin acceso</t>
  </si>
  <si>
    <t>Usuario atendido (Soporte del servicio de salud  al que accedió la persona, familia o comunidad)</t>
  </si>
  <si>
    <t>Rechazado</t>
  </si>
  <si>
    <t xml:space="preserve">% ACCESO EFECTIVO PERSONAS </t>
  </si>
  <si>
    <t>RIA 6</t>
  </si>
  <si>
    <t>RIA 13</t>
  </si>
  <si>
    <t xml:space="preserve">TOTAL RUTAS DE SALUD MENTAL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</si>
</sst>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sz val="12"/>
      <color rgb="FF000000"/>
      <name val="Arial Narrow"/>
      <family val="2"/>
    </font>
    <font>
      <b/>
      <sz val="12"/>
      <color rgb="FFFFFFFF"/>
      <name val="Arial Narrow"/>
      <family val="2"/>
    </font>
    <font>
      <sz val="12"/>
      <color theme="1"/>
      <name val="Arial Narrow"/>
      <family val="2"/>
    </font>
    <font>
      <b/>
      <sz val="12"/>
      <color rgb="FF000000"/>
      <name val="Arial Narrow"/>
      <family val="2"/>
    </font>
    <font>
      <b/>
      <i/>
      <sz val="12"/>
      <name val="Arial Narrow"/>
      <family val="2"/>
    </font>
    <font>
      <sz val="12"/>
      <name val="Arial Narrow"/>
      <family val="2"/>
    </font>
    <font>
      <u/>
      <sz val="12"/>
      <name val="Arial Narrow"/>
      <family val="2"/>
    </font>
    <font>
      <b/>
      <sz val="12"/>
      <name val="Arial Narrow"/>
      <family val="2"/>
    </font>
    <font>
      <u/>
      <sz val="12"/>
      <color theme="10"/>
      <name val="Arial Narrow"/>
      <family val="2"/>
    </font>
    <font>
      <i/>
      <sz val="12"/>
      <name val="Arial Narrow"/>
      <family val="2"/>
    </font>
    <font>
      <i/>
      <sz val="12"/>
      <color rgb="FF000000"/>
      <name val="Arial Narrow"/>
      <family val="2"/>
    </font>
    <font>
      <i/>
      <sz val="12"/>
      <color theme="1"/>
      <name val="Arial Narrow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sz val="10"/>
      <color theme="1"/>
      <name val="Calibri"/>
      <family val="2"/>
    </font>
    <font>
      <sz val="8"/>
      <name val="Aptos Narrow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9BC2E6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39997558519241921"/>
        <bgColor theme="4" tint="0.79998168889431442"/>
      </patternFill>
    </fill>
    <fill>
      <patternFill patternType="solid">
        <fgColor theme="4" tint="0.59999389629810485"/>
        <bgColor theme="4" tint="0.79998168889431442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39997558519241921"/>
        <bgColor theme="4" tint="0.79998168889431442"/>
      </patternFill>
    </fill>
    <fill>
      <patternFill patternType="solid">
        <fgColor theme="4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95">
    <xf numFmtId="0" fontId="0" fillId="0" borderId="0" xfId="0"/>
    <xf numFmtId="0" fontId="3" fillId="2" borderId="1" xfId="0" applyFont="1" applyFill="1" applyBorder="1"/>
    <xf numFmtId="0" fontId="3" fillId="0" borderId="0" xfId="0" applyFont="1"/>
    <xf numFmtId="0" fontId="5" fillId="0" borderId="0" xfId="0" applyFont="1"/>
    <xf numFmtId="0" fontId="7" fillId="0" borderId="1" xfId="0" applyFont="1" applyBorder="1" applyAlignment="1">
      <alignment vertical="top" wrapText="1"/>
    </xf>
    <xf numFmtId="0" fontId="7" fillId="3" borderId="1" xfId="0" applyFont="1" applyFill="1" applyBorder="1" applyAlignment="1">
      <alignment vertical="top" wrapText="1"/>
    </xf>
    <xf numFmtId="0" fontId="8" fillId="3" borderId="1" xfId="0" applyFont="1" applyFill="1" applyBorder="1"/>
    <xf numFmtId="0" fontId="7" fillId="3" borderId="1" xfId="0" applyFont="1" applyFill="1" applyBorder="1"/>
    <xf numFmtId="0" fontId="8" fillId="0" borderId="1" xfId="0" applyFont="1" applyBorder="1"/>
    <xf numFmtId="0" fontId="8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horizontal="center" vertical="center"/>
    </xf>
    <xf numFmtId="9" fontId="9" fillId="3" borderId="1" xfId="0" applyNumberFormat="1" applyFont="1" applyFill="1" applyBorder="1"/>
    <xf numFmtId="0" fontId="10" fillId="3" borderId="1" xfId="0" applyFont="1" applyFill="1" applyBorder="1"/>
    <xf numFmtId="3" fontId="8" fillId="3" borderId="1" xfId="0" applyNumberFormat="1" applyFont="1" applyFill="1" applyBorder="1"/>
    <xf numFmtId="0" fontId="8" fillId="0" borderId="0" xfId="0" applyFont="1"/>
    <xf numFmtId="0" fontId="5" fillId="0" borderId="0" xfId="0" applyFont="1" applyAlignment="1">
      <alignment horizontal="center" vertical="center"/>
    </xf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/>
    </xf>
    <xf numFmtId="0" fontId="12" fillId="0" borderId="1" xfId="0" applyFont="1" applyBorder="1" applyAlignment="1">
      <alignment vertical="top"/>
    </xf>
    <xf numFmtId="0" fontId="10" fillId="2" borderId="1" xfId="0" applyFont="1" applyFill="1" applyBorder="1" applyAlignment="1">
      <alignment horizontal="center" vertical="center" wrapText="1"/>
    </xf>
    <xf numFmtId="0" fontId="13" fillId="0" borderId="0" xfId="0" applyFont="1"/>
    <xf numFmtId="0" fontId="14" fillId="0" borderId="0" xfId="0" applyFont="1" applyAlignment="1">
      <alignment horizontal="left"/>
    </xf>
    <xf numFmtId="0" fontId="16" fillId="0" borderId="0" xfId="0" applyFont="1"/>
    <xf numFmtId="0" fontId="16" fillId="0" borderId="0" xfId="0" applyFont="1" applyAlignment="1">
      <alignment horizontal="center" vertical="center"/>
    </xf>
    <xf numFmtId="0" fontId="15" fillId="6" borderId="2" xfId="0" applyFont="1" applyFill="1" applyBorder="1" applyAlignment="1">
      <alignment horizontal="justify" vertical="center"/>
    </xf>
    <xf numFmtId="0" fontId="15" fillId="6" borderId="3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justify" vertical="top" wrapText="1"/>
    </xf>
    <xf numFmtId="3" fontId="16" fillId="0" borderId="1" xfId="0" applyNumberFormat="1" applyFont="1" applyBorder="1" applyAlignment="1">
      <alignment horizontal="center" vertical="center"/>
    </xf>
    <xf numFmtId="0" fontId="15" fillId="7" borderId="5" xfId="0" applyFont="1" applyFill="1" applyBorder="1" applyAlignment="1">
      <alignment horizontal="left"/>
    </xf>
    <xf numFmtId="3" fontId="15" fillId="8" borderId="6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justify" vertical="center"/>
    </xf>
    <xf numFmtId="0" fontId="15" fillId="6" borderId="5" xfId="0" applyFont="1" applyFill="1" applyBorder="1" applyAlignment="1">
      <alignment horizontal="left"/>
    </xf>
    <xf numFmtId="3" fontId="15" fillId="6" borderId="6" xfId="0" applyNumberFormat="1" applyFont="1" applyFill="1" applyBorder="1" applyAlignment="1">
      <alignment horizontal="center" vertical="center"/>
    </xf>
    <xf numFmtId="0" fontId="15" fillId="6" borderId="2" xfId="0" applyFont="1" applyFill="1" applyBorder="1" applyAlignment="1">
      <alignment horizontal="center" vertical="center"/>
    </xf>
    <xf numFmtId="0" fontId="15" fillId="11" borderId="5" xfId="0" applyFont="1" applyFill="1" applyBorder="1" applyAlignment="1">
      <alignment horizontal="left"/>
    </xf>
    <xf numFmtId="3" fontId="15" fillId="11" borderId="6" xfId="0" applyNumberFormat="1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/>
    </xf>
    <xf numFmtId="3" fontId="16" fillId="0" borderId="1" xfId="0" applyNumberFormat="1" applyFont="1" applyBorder="1" applyAlignment="1">
      <alignment horizontal="center"/>
    </xf>
    <xf numFmtId="3" fontId="17" fillId="11" borderId="6" xfId="0" applyNumberFormat="1" applyFont="1" applyFill="1" applyBorder="1" applyAlignment="1">
      <alignment horizontal="center"/>
    </xf>
    <xf numFmtId="0" fontId="15" fillId="6" borderId="3" xfId="0" applyFont="1" applyFill="1" applyBorder="1" applyAlignment="1">
      <alignment horizontal="justify" vertical="center"/>
    </xf>
    <xf numFmtId="0" fontId="15" fillId="6" borderId="8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justify" vertical="center"/>
    </xf>
    <xf numFmtId="3" fontId="16" fillId="0" borderId="10" xfId="0" applyNumberFormat="1" applyFont="1" applyBorder="1" applyAlignment="1">
      <alignment horizontal="center"/>
    </xf>
    <xf numFmtId="0" fontId="16" fillId="0" borderId="1" xfId="0" applyFont="1" applyBorder="1" applyAlignment="1">
      <alignment horizontal="left"/>
    </xf>
    <xf numFmtId="0" fontId="16" fillId="5" borderId="4" xfId="0" applyFont="1" applyFill="1" applyBorder="1" applyAlignment="1">
      <alignment horizontal="left"/>
    </xf>
    <xf numFmtId="3" fontId="16" fillId="5" borderId="10" xfId="0" applyNumberFormat="1" applyFont="1" applyFill="1" applyBorder="1" applyAlignment="1">
      <alignment horizontal="center"/>
    </xf>
    <xf numFmtId="0" fontId="15" fillId="14" borderId="4" xfId="0" applyFont="1" applyFill="1" applyBorder="1" applyAlignment="1">
      <alignment horizontal="center" vertical="center"/>
    </xf>
    <xf numFmtId="3" fontId="15" fillId="14" borderId="10" xfId="0" applyNumberFormat="1" applyFont="1" applyFill="1" applyBorder="1" applyAlignment="1">
      <alignment horizontal="center" vertical="center"/>
    </xf>
    <xf numFmtId="0" fontId="15" fillId="14" borderId="6" xfId="0" applyFont="1" applyFill="1" applyBorder="1" applyAlignment="1">
      <alignment horizontal="center" vertical="center"/>
    </xf>
    <xf numFmtId="3" fontId="15" fillId="15" borderId="6" xfId="0" applyNumberFormat="1" applyFont="1" applyFill="1" applyBorder="1" applyAlignment="1">
      <alignment horizontal="center" vertical="center"/>
    </xf>
    <xf numFmtId="0" fontId="16" fillId="0" borderId="5" xfId="0" applyFont="1" applyBorder="1" applyAlignment="1">
      <alignment horizontal="left"/>
    </xf>
    <xf numFmtId="9" fontId="16" fillId="0" borderId="13" xfId="1" applyFont="1" applyBorder="1" applyAlignment="1">
      <alignment horizontal="center" vertical="center"/>
    </xf>
    <xf numFmtId="9" fontId="16" fillId="0" borderId="0" xfId="1" applyFont="1" applyAlignment="1">
      <alignment horizontal="center" vertical="center"/>
    </xf>
    <xf numFmtId="0" fontId="16" fillId="5" borderId="4" xfId="0" applyFont="1" applyFill="1" applyBorder="1" applyAlignment="1">
      <alignment horizontal="justify" vertical="top" wrapText="1"/>
    </xf>
    <xf numFmtId="9" fontId="15" fillId="6" borderId="6" xfId="1" applyFont="1" applyFill="1" applyBorder="1" applyAlignment="1">
      <alignment horizontal="center" vertical="center"/>
    </xf>
    <xf numFmtId="10" fontId="16" fillId="0" borderId="1" xfId="1" applyNumberFormat="1" applyFont="1" applyBorder="1" applyAlignment="1">
      <alignment horizontal="center" vertical="center"/>
    </xf>
    <xf numFmtId="10" fontId="16" fillId="0" borderId="1" xfId="0" applyNumberFormat="1" applyFont="1" applyBorder="1"/>
    <xf numFmtId="0" fontId="10" fillId="2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top" wrapText="1"/>
    </xf>
    <xf numFmtId="0" fontId="8" fillId="3" borderId="1" xfId="0" applyFont="1" applyFill="1" applyBorder="1" applyAlignment="1">
      <alignment vertical="top" wrapText="1"/>
    </xf>
    <xf numFmtId="0" fontId="8" fillId="3" borderId="1" xfId="0" applyFont="1" applyFill="1" applyBorder="1" applyAlignment="1">
      <alignment horizontal="left"/>
    </xf>
    <xf numFmtId="0" fontId="11" fillId="3" borderId="1" xfId="2" applyFont="1" applyFill="1" applyBorder="1" applyAlignment="1"/>
    <xf numFmtId="9" fontId="8" fillId="3" borderId="1" xfId="0" applyNumberFormat="1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0" fontId="7" fillId="0" borderId="1" xfId="0" applyFont="1" applyBorder="1" applyAlignment="1">
      <alignment vertical="top" wrapText="1"/>
    </xf>
    <xf numFmtId="0" fontId="8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vertical="top" wrapText="1"/>
    </xf>
    <xf numFmtId="9" fontId="8" fillId="3" borderId="1" xfId="0" applyNumberFormat="1" applyFont="1" applyFill="1" applyBorder="1" applyAlignment="1">
      <alignment horizontal="left" wrapText="1"/>
    </xf>
    <xf numFmtId="0" fontId="8" fillId="3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vertical="top"/>
    </xf>
    <xf numFmtId="0" fontId="8" fillId="4" borderId="1" xfId="0" applyFont="1" applyFill="1" applyBorder="1" applyAlignment="1">
      <alignment horizontal="center" vertical="top" wrapText="1"/>
    </xf>
    <xf numFmtId="0" fontId="8" fillId="4" borderId="1" xfId="0" applyFont="1" applyFill="1" applyBorder="1" applyAlignment="1">
      <alignment horizontal="center" vertical="top"/>
    </xf>
    <xf numFmtId="0" fontId="8" fillId="3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left" vertical="top"/>
    </xf>
    <xf numFmtId="0" fontId="4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left" vertical="top"/>
    </xf>
    <xf numFmtId="0" fontId="8" fillId="4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left" vertical="top" wrapText="1"/>
    </xf>
    <xf numFmtId="0" fontId="16" fillId="13" borderId="0" xfId="0" applyFont="1" applyFill="1" applyAlignment="1">
      <alignment horizontal="center" vertical="center"/>
    </xf>
    <xf numFmtId="0" fontId="16" fillId="0" borderId="9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5" fillId="5" borderId="0" xfId="0" applyFont="1" applyFill="1" applyAlignment="1">
      <alignment horizontal="center"/>
    </xf>
    <xf numFmtId="0" fontId="15" fillId="9" borderId="0" xfId="0" applyFont="1" applyFill="1" applyAlignment="1">
      <alignment horizontal="center"/>
    </xf>
    <xf numFmtId="0" fontId="15" fillId="10" borderId="0" xfId="0" applyFont="1" applyFill="1" applyAlignment="1">
      <alignment horizontal="center"/>
    </xf>
    <xf numFmtId="0" fontId="15" fillId="12" borderId="0" xfId="0" applyFont="1" applyFill="1" applyAlignment="1">
      <alignment horizontal="center"/>
    </xf>
    <xf numFmtId="0" fontId="15" fillId="9" borderId="7" xfId="0" applyFont="1" applyFill="1" applyBorder="1" applyAlignment="1">
      <alignment horizontal="center" vertical="center"/>
    </xf>
    <xf numFmtId="0" fontId="8" fillId="3" borderId="1" xfId="0" applyFont="1" applyFill="1" applyBorder="1" applyAlignment="1"/>
    <xf numFmtId="0" fontId="3" fillId="0" borderId="0" xfId="0" applyFont="1" applyAlignment="1"/>
    <xf numFmtId="0" fontId="8" fillId="4" borderId="1" xfId="0" applyFont="1" applyFill="1" applyBorder="1" applyAlignment="1"/>
    <xf numFmtId="0" fontId="8" fillId="0" borderId="0" xfId="0" applyFont="1" applyAlignment="1"/>
  </cellXfs>
  <cellStyles count="3">
    <cellStyle name="Hyperlink" xfId="2" xr:uid="{00000000-0005-0000-0000-000000000000}"/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1Martinez@saludcapital.gov.c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74"/>
  <sheetViews>
    <sheetView topLeftCell="A9" workbookViewId="0">
      <selection activeCell="C12" sqref="C12:M12"/>
    </sheetView>
  </sheetViews>
  <sheetFormatPr defaultColWidth="11.42578125" defaultRowHeight="15.75"/>
  <cols>
    <col min="1" max="1" width="25.140625" style="3" customWidth="1"/>
    <col min="2" max="2" width="39.140625" style="21" customWidth="1"/>
    <col min="3" max="16384" width="11.42578125" style="3"/>
  </cols>
  <sheetData>
    <row r="1" spans="1:14" ht="27.75" customHeight="1">
      <c r="A1" s="1" t="s">
        <v>0</v>
      </c>
      <c r="B1" s="77" t="s">
        <v>1</v>
      </c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2"/>
    </row>
    <row r="2" spans="1:14" ht="15.75" customHeight="1">
      <c r="A2" s="78" t="s">
        <v>2</v>
      </c>
      <c r="B2" s="4" t="s">
        <v>3</v>
      </c>
      <c r="C2" s="91" t="s">
        <v>4</v>
      </c>
      <c r="D2" s="91"/>
      <c r="E2" s="91"/>
      <c r="F2" s="91"/>
      <c r="G2" s="91"/>
      <c r="H2" s="91"/>
      <c r="I2" s="91"/>
      <c r="J2" s="91"/>
      <c r="K2" s="91"/>
      <c r="L2" s="91"/>
      <c r="M2" s="91"/>
      <c r="N2" s="2"/>
    </row>
    <row r="3" spans="1:14" ht="63.75" customHeight="1">
      <c r="A3" s="78"/>
      <c r="B3" s="5" t="s">
        <v>5</v>
      </c>
      <c r="C3" s="61" t="s">
        <v>6</v>
      </c>
      <c r="D3" s="61"/>
      <c r="E3" s="61"/>
      <c r="F3" s="61"/>
      <c r="G3" s="61"/>
      <c r="H3" s="61"/>
      <c r="I3" s="61"/>
      <c r="J3" s="61"/>
      <c r="K3" s="61"/>
      <c r="L3" s="61"/>
      <c r="M3" s="61"/>
      <c r="N3" s="2"/>
    </row>
    <row r="4" spans="1:14" ht="15.75" customHeight="1">
      <c r="A4" s="78"/>
      <c r="B4" s="66" t="s">
        <v>7</v>
      </c>
      <c r="C4" s="73" t="s">
        <v>8</v>
      </c>
      <c r="D4" s="73"/>
      <c r="E4" s="73"/>
      <c r="F4" s="79" t="s">
        <v>9</v>
      </c>
      <c r="G4" s="79"/>
      <c r="H4" s="80">
        <v>76</v>
      </c>
      <c r="I4" s="81" t="s">
        <v>10</v>
      </c>
      <c r="J4" s="81"/>
      <c r="K4" s="81"/>
      <c r="L4" s="81"/>
      <c r="M4" s="81"/>
      <c r="N4" s="92"/>
    </row>
    <row r="5" spans="1:14" ht="153" customHeight="1">
      <c r="A5" s="78"/>
      <c r="B5" s="66"/>
      <c r="C5" s="73"/>
      <c r="D5" s="73"/>
      <c r="E5" s="73"/>
      <c r="F5" s="79"/>
      <c r="G5" s="79"/>
      <c r="H5" s="80"/>
      <c r="I5" s="81"/>
      <c r="J5" s="81"/>
      <c r="K5" s="81"/>
      <c r="L5" s="81"/>
      <c r="M5" s="81"/>
      <c r="N5" s="92"/>
    </row>
    <row r="6" spans="1:14" ht="15.75" customHeight="1">
      <c r="A6" s="78"/>
      <c r="B6" s="5" t="s">
        <v>11</v>
      </c>
      <c r="C6" s="93" t="s">
        <v>12</v>
      </c>
      <c r="D6" s="93"/>
      <c r="E6" s="93"/>
      <c r="F6" s="93"/>
      <c r="G6" s="93"/>
      <c r="H6" s="93"/>
      <c r="I6" s="93"/>
      <c r="J6" s="93"/>
      <c r="K6" s="93"/>
      <c r="L6" s="93"/>
      <c r="M6" s="93"/>
      <c r="N6" s="2"/>
    </row>
    <row r="7" spans="1:14" ht="21" customHeight="1">
      <c r="A7" s="78"/>
      <c r="B7" s="4" t="s">
        <v>13</v>
      </c>
      <c r="C7" s="76" t="s">
        <v>14</v>
      </c>
      <c r="D7" s="76"/>
      <c r="E7" s="76"/>
      <c r="F7" s="76"/>
      <c r="G7" s="76"/>
      <c r="H7" s="76"/>
      <c r="I7" s="76"/>
      <c r="J7" s="76"/>
      <c r="K7" s="76"/>
      <c r="L7" s="76"/>
      <c r="M7" s="76"/>
      <c r="N7" s="2"/>
    </row>
    <row r="8" spans="1:14" ht="15.75" customHeight="1">
      <c r="A8" s="78"/>
      <c r="B8" s="4" t="s">
        <v>15</v>
      </c>
      <c r="C8" s="91" t="s">
        <v>16</v>
      </c>
      <c r="D8" s="91"/>
      <c r="E8" s="91" t="s">
        <v>0</v>
      </c>
      <c r="F8" s="91"/>
      <c r="G8" s="6" t="s">
        <v>0</v>
      </c>
      <c r="H8" s="7" t="s">
        <v>17</v>
      </c>
      <c r="I8" s="91" t="s">
        <v>18</v>
      </c>
      <c r="J8" s="91"/>
      <c r="K8" s="91"/>
      <c r="L8" s="91"/>
      <c r="M8" s="91"/>
      <c r="N8" s="2"/>
    </row>
    <row r="9" spans="1:14" ht="4.5" customHeight="1">
      <c r="A9" s="78"/>
      <c r="B9" s="66" t="s">
        <v>19</v>
      </c>
      <c r="C9" s="8"/>
      <c r="D9" s="8"/>
      <c r="E9" s="8"/>
      <c r="F9" s="8"/>
      <c r="G9" s="8"/>
      <c r="H9" s="6" t="s">
        <v>0</v>
      </c>
      <c r="I9" s="6" t="s">
        <v>0</v>
      </c>
      <c r="J9" s="6" t="s">
        <v>0</v>
      </c>
      <c r="K9" s="6" t="s">
        <v>0</v>
      </c>
      <c r="L9" s="6" t="s">
        <v>0</v>
      </c>
      <c r="M9" s="6" t="s">
        <v>0</v>
      </c>
      <c r="N9" s="2"/>
    </row>
    <row r="10" spans="1:14" ht="32.25" customHeight="1">
      <c r="A10" s="78"/>
      <c r="B10" s="66"/>
      <c r="C10" s="65" t="s">
        <v>20</v>
      </c>
      <c r="D10" s="65"/>
      <c r="E10" s="9" t="s">
        <v>0</v>
      </c>
      <c r="F10" s="65" t="s">
        <v>21</v>
      </c>
      <c r="G10" s="65"/>
      <c r="H10" s="6" t="s">
        <v>0</v>
      </c>
      <c r="I10" s="91" t="s">
        <v>0</v>
      </c>
      <c r="J10" s="91"/>
      <c r="K10" s="6" t="s">
        <v>0</v>
      </c>
      <c r="L10" s="6" t="s">
        <v>0</v>
      </c>
      <c r="M10" s="6" t="s">
        <v>0</v>
      </c>
      <c r="N10" s="2"/>
    </row>
    <row r="11" spans="1:14" ht="30.75" customHeight="1">
      <c r="A11" s="78"/>
      <c r="B11" s="66"/>
      <c r="C11" s="91" t="s">
        <v>22</v>
      </c>
      <c r="D11" s="91"/>
      <c r="E11" s="6" t="s">
        <v>0</v>
      </c>
      <c r="F11" s="91" t="s">
        <v>22</v>
      </c>
      <c r="G11" s="91"/>
      <c r="H11" s="6" t="s">
        <v>0</v>
      </c>
      <c r="I11" s="91" t="s">
        <v>22</v>
      </c>
      <c r="J11" s="91"/>
      <c r="K11" s="6" t="s">
        <v>0</v>
      </c>
      <c r="L11" s="6" t="s">
        <v>0</v>
      </c>
      <c r="M11" s="6" t="s">
        <v>0</v>
      </c>
      <c r="N11" s="2"/>
    </row>
    <row r="12" spans="1:14" ht="261.75" customHeight="1">
      <c r="A12" s="78"/>
      <c r="B12" s="5" t="s">
        <v>23</v>
      </c>
      <c r="C12" s="60" t="s">
        <v>24</v>
      </c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2"/>
    </row>
    <row r="13" spans="1:14" ht="16.5" customHeight="1">
      <c r="A13" s="71" t="s">
        <v>25</v>
      </c>
      <c r="B13" s="4" t="s">
        <v>26</v>
      </c>
      <c r="C13" s="72" t="s">
        <v>27</v>
      </c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2"/>
    </row>
    <row r="14" spans="1:14" ht="48" customHeight="1">
      <c r="A14" s="71"/>
      <c r="B14" s="4" t="s">
        <v>28</v>
      </c>
      <c r="C14" s="61" t="s">
        <v>29</v>
      </c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2"/>
    </row>
    <row r="15" spans="1:14">
      <c r="A15" s="71"/>
      <c r="B15" s="66" t="s">
        <v>30</v>
      </c>
      <c r="C15" s="6" t="s">
        <v>0</v>
      </c>
      <c r="D15" s="6" t="s">
        <v>0</v>
      </c>
      <c r="E15" s="6" t="s">
        <v>0</v>
      </c>
      <c r="F15" s="6" t="s">
        <v>0</v>
      </c>
      <c r="G15" s="6" t="s">
        <v>0</v>
      </c>
      <c r="H15" s="6" t="s">
        <v>0</v>
      </c>
      <c r="I15" s="6" t="s">
        <v>0</v>
      </c>
      <c r="J15" s="6" t="s">
        <v>0</v>
      </c>
      <c r="K15" s="6" t="s">
        <v>0</v>
      </c>
      <c r="L15" s="6" t="s">
        <v>0</v>
      </c>
      <c r="M15" s="6" t="s">
        <v>0</v>
      </c>
      <c r="N15" s="2"/>
    </row>
    <row r="16" spans="1:14">
      <c r="A16" s="71"/>
      <c r="B16" s="66"/>
      <c r="C16" s="6" t="s">
        <v>31</v>
      </c>
      <c r="D16" s="6" t="s">
        <v>0</v>
      </c>
      <c r="E16" s="6" t="s">
        <v>32</v>
      </c>
      <c r="F16" s="6" t="s">
        <v>0</v>
      </c>
      <c r="G16" s="6" t="s">
        <v>33</v>
      </c>
      <c r="H16" s="6" t="s">
        <v>0</v>
      </c>
      <c r="I16" s="6" t="s">
        <v>34</v>
      </c>
      <c r="J16" s="10" t="s">
        <v>35</v>
      </c>
      <c r="K16" s="6" t="s">
        <v>0</v>
      </c>
      <c r="L16" s="6" t="s">
        <v>0</v>
      </c>
      <c r="M16" s="6" t="s">
        <v>0</v>
      </c>
      <c r="N16" s="2"/>
    </row>
    <row r="17" spans="1:14">
      <c r="A17" s="71"/>
      <c r="B17" s="66"/>
      <c r="C17" s="6" t="s">
        <v>36</v>
      </c>
      <c r="D17" s="6" t="s">
        <v>0</v>
      </c>
      <c r="E17" s="6" t="s">
        <v>37</v>
      </c>
      <c r="F17" s="6" t="s">
        <v>0</v>
      </c>
      <c r="G17" s="6" t="s">
        <v>38</v>
      </c>
      <c r="H17" s="6" t="s">
        <v>0</v>
      </c>
      <c r="I17" s="6" t="s">
        <v>0</v>
      </c>
      <c r="J17" s="6" t="s">
        <v>0</v>
      </c>
      <c r="K17" s="6" t="s">
        <v>0</v>
      </c>
      <c r="L17" s="6" t="s">
        <v>0</v>
      </c>
      <c r="M17" s="6" t="s">
        <v>0</v>
      </c>
      <c r="N17" s="2"/>
    </row>
    <row r="18" spans="1:14">
      <c r="A18" s="71"/>
      <c r="B18" s="66"/>
      <c r="C18" s="6" t="s">
        <v>39</v>
      </c>
      <c r="D18" s="6" t="s">
        <v>0</v>
      </c>
      <c r="E18" s="6" t="s">
        <v>40</v>
      </c>
      <c r="F18" s="6" t="s">
        <v>0</v>
      </c>
      <c r="G18" s="6" t="s">
        <v>0</v>
      </c>
      <c r="H18" s="6" t="s">
        <v>0</v>
      </c>
      <c r="I18" s="6" t="s">
        <v>0</v>
      </c>
      <c r="J18" s="6" t="s">
        <v>0</v>
      </c>
      <c r="K18" s="6" t="s">
        <v>0</v>
      </c>
      <c r="L18" s="6" t="s">
        <v>0</v>
      </c>
      <c r="M18" s="6" t="s">
        <v>0</v>
      </c>
      <c r="N18" s="2"/>
    </row>
    <row r="19" spans="1:14" ht="34.5" customHeight="1">
      <c r="A19" s="71"/>
      <c r="B19" s="66"/>
      <c r="C19" s="6" t="s">
        <v>41</v>
      </c>
      <c r="D19" s="6"/>
      <c r="E19" s="6" t="s">
        <v>42</v>
      </c>
      <c r="F19" s="73" t="s">
        <v>43</v>
      </c>
      <c r="G19" s="74"/>
      <c r="H19" s="6" t="s">
        <v>0</v>
      </c>
      <c r="I19" s="6" t="s">
        <v>0</v>
      </c>
      <c r="J19" s="6" t="s">
        <v>0</v>
      </c>
      <c r="K19" s="6" t="s">
        <v>0</v>
      </c>
      <c r="L19" s="6" t="s">
        <v>0</v>
      </c>
      <c r="M19" s="6" t="s">
        <v>0</v>
      </c>
      <c r="N19" s="2"/>
    </row>
    <row r="20" spans="1:14">
      <c r="A20" s="71"/>
      <c r="B20" s="66"/>
      <c r="C20" s="6" t="s">
        <v>0</v>
      </c>
      <c r="D20" s="6" t="s">
        <v>0</v>
      </c>
      <c r="E20" s="6" t="s">
        <v>0</v>
      </c>
      <c r="F20" s="6" t="s">
        <v>0</v>
      </c>
      <c r="G20" s="6" t="s">
        <v>0</v>
      </c>
      <c r="H20" s="6" t="s">
        <v>0</v>
      </c>
      <c r="I20" s="6" t="s">
        <v>0</v>
      </c>
      <c r="J20" s="6" t="s">
        <v>0</v>
      </c>
      <c r="K20" s="6" t="s">
        <v>0</v>
      </c>
      <c r="L20" s="6" t="s">
        <v>0</v>
      </c>
      <c r="M20" s="6" t="s">
        <v>0</v>
      </c>
      <c r="N20" s="2"/>
    </row>
    <row r="21" spans="1:14">
      <c r="A21" s="71"/>
      <c r="B21" s="66" t="s">
        <v>44</v>
      </c>
      <c r="C21" s="6" t="s">
        <v>0</v>
      </c>
      <c r="D21" s="6" t="s">
        <v>0</v>
      </c>
      <c r="E21" s="6" t="s">
        <v>0</v>
      </c>
      <c r="F21" s="6" t="s">
        <v>0</v>
      </c>
      <c r="G21" s="6" t="s">
        <v>0</v>
      </c>
      <c r="H21" s="6" t="s">
        <v>0</v>
      </c>
      <c r="I21" s="6" t="s">
        <v>0</v>
      </c>
      <c r="J21" s="6" t="s">
        <v>0</v>
      </c>
      <c r="K21" s="6" t="s">
        <v>0</v>
      </c>
      <c r="L21" s="6" t="s">
        <v>0</v>
      </c>
      <c r="M21" s="6" t="s">
        <v>0</v>
      </c>
      <c r="N21" s="2"/>
    </row>
    <row r="22" spans="1:14">
      <c r="A22" s="71"/>
      <c r="B22" s="66"/>
      <c r="C22" s="6" t="s">
        <v>45</v>
      </c>
      <c r="D22" s="6" t="s">
        <v>0</v>
      </c>
      <c r="E22" s="6" t="s">
        <v>0</v>
      </c>
      <c r="F22" s="6" t="s">
        <v>46</v>
      </c>
      <c r="G22" s="6" t="s">
        <v>0</v>
      </c>
      <c r="H22" s="6" t="s">
        <v>0</v>
      </c>
      <c r="I22" s="6" t="s">
        <v>47</v>
      </c>
      <c r="J22" s="10" t="s">
        <v>35</v>
      </c>
      <c r="K22" s="6" t="s">
        <v>0</v>
      </c>
      <c r="L22" s="6" t="s">
        <v>0</v>
      </c>
      <c r="M22" s="6" t="s">
        <v>0</v>
      </c>
      <c r="N22" s="2"/>
    </row>
    <row r="23" spans="1:14">
      <c r="A23" s="71"/>
      <c r="B23" s="66"/>
      <c r="C23" s="6" t="s">
        <v>48</v>
      </c>
      <c r="D23" s="6" t="s">
        <v>0</v>
      </c>
      <c r="E23" s="6" t="s">
        <v>0</v>
      </c>
      <c r="F23" s="6" t="s">
        <v>49</v>
      </c>
      <c r="G23" s="10" t="s">
        <v>35</v>
      </c>
      <c r="H23" s="10"/>
      <c r="I23" s="6" t="s">
        <v>0</v>
      </c>
      <c r="J23" s="75" t="s">
        <v>50</v>
      </c>
      <c r="K23" s="75"/>
      <c r="L23" s="6" t="s">
        <v>0</v>
      </c>
      <c r="M23" s="6" t="s">
        <v>0</v>
      </c>
      <c r="N23" s="2"/>
    </row>
    <row r="24" spans="1:14">
      <c r="A24" s="71"/>
      <c r="B24" s="66"/>
      <c r="C24" s="6" t="s">
        <v>0</v>
      </c>
      <c r="D24" s="6" t="s">
        <v>0</v>
      </c>
      <c r="E24" s="6" t="s">
        <v>0</v>
      </c>
      <c r="F24" s="6" t="s">
        <v>0</v>
      </c>
      <c r="G24" s="6" t="s">
        <v>51</v>
      </c>
      <c r="H24" s="6"/>
      <c r="I24" s="6" t="s">
        <v>0</v>
      </c>
      <c r="J24" s="6" t="s">
        <v>0</v>
      </c>
      <c r="K24" s="6" t="s">
        <v>0</v>
      </c>
      <c r="L24" s="6" t="s">
        <v>0</v>
      </c>
      <c r="M24" s="6" t="s">
        <v>0</v>
      </c>
      <c r="N24" s="2"/>
    </row>
    <row r="25" spans="1:14">
      <c r="A25" s="71"/>
      <c r="B25" s="5" t="s">
        <v>52</v>
      </c>
      <c r="C25" s="6" t="s">
        <v>0</v>
      </c>
      <c r="D25" s="6" t="s">
        <v>0</v>
      </c>
      <c r="E25" s="6" t="s">
        <v>0</v>
      </c>
      <c r="F25" s="6" t="s">
        <v>0</v>
      </c>
      <c r="G25" s="6" t="s">
        <v>0</v>
      </c>
      <c r="H25" s="6" t="s">
        <v>0</v>
      </c>
      <c r="I25" s="6" t="s">
        <v>0</v>
      </c>
      <c r="J25" s="6" t="s">
        <v>0</v>
      </c>
      <c r="K25" s="6" t="s">
        <v>0</v>
      </c>
      <c r="L25" s="6" t="s">
        <v>0</v>
      </c>
      <c r="M25" s="6" t="s">
        <v>0</v>
      </c>
      <c r="N25" s="2"/>
    </row>
    <row r="26" spans="1:14">
      <c r="A26" s="71"/>
      <c r="B26" s="5" t="s">
        <v>0</v>
      </c>
      <c r="C26" s="6" t="s">
        <v>53</v>
      </c>
      <c r="D26" s="11">
        <v>0.2</v>
      </c>
      <c r="E26" s="6" t="s">
        <v>0</v>
      </c>
      <c r="F26" s="6" t="s">
        <v>54</v>
      </c>
      <c r="G26" s="6">
        <v>2022</v>
      </c>
      <c r="H26" s="6" t="s">
        <v>0</v>
      </c>
      <c r="I26" s="6" t="s">
        <v>55</v>
      </c>
      <c r="J26" s="6" t="s">
        <v>56</v>
      </c>
      <c r="K26" s="6" t="s">
        <v>0</v>
      </c>
      <c r="L26" s="6" t="s">
        <v>0</v>
      </c>
      <c r="M26" s="6" t="s">
        <v>0</v>
      </c>
      <c r="N26" s="2"/>
    </row>
    <row r="27" spans="1:14">
      <c r="A27" s="71"/>
      <c r="B27" s="5" t="s">
        <v>0</v>
      </c>
      <c r="C27" s="6" t="s">
        <v>0</v>
      </c>
      <c r="D27" s="6" t="s">
        <v>0</v>
      </c>
      <c r="E27" s="6" t="s">
        <v>0</v>
      </c>
      <c r="F27" s="6" t="s">
        <v>0</v>
      </c>
      <c r="G27" s="6" t="s">
        <v>0</v>
      </c>
      <c r="H27" s="6" t="s">
        <v>0</v>
      </c>
      <c r="I27" s="6" t="s">
        <v>0</v>
      </c>
      <c r="J27" s="6" t="s">
        <v>0</v>
      </c>
      <c r="K27" s="6" t="s">
        <v>0</v>
      </c>
      <c r="L27" s="6" t="s">
        <v>0</v>
      </c>
      <c r="M27" s="6" t="s">
        <v>0</v>
      </c>
      <c r="N27" s="2"/>
    </row>
    <row r="28" spans="1:14">
      <c r="A28" s="71"/>
      <c r="B28" s="66" t="s">
        <v>57</v>
      </c>
      <c r="C28" s="12" t="s">
        <v>0</v>
      </c>
      <c r="D28" s="12" t="s">
        <v>0</v>
      </c>
      <c r="E28" s="12" t="s">
        <v>0</v>
      </c>
      <c r="F28" s="12" t="s">
        <v>0</v>
      </c>
      <c r="G28" s="12" t="s">
        <v>0</v>
      </c>
      <c r="H28" s="12" t="s">
        <v>0</v>
      </c>
      <c r="I28" s="12" t="s">
        <v>0</v>
      </c>
      <c r="J28" s="12" t="s">
        <v>0</v>
      </c>
      <c r="K28" s="12" t="s">
        <v>0</v>
      </c>
      <c r="L28" s="6" t="s">
        <v>0</v>
      </c>
      <c r="M28" s="6" t="s">
        <v>0</v>
      </c>
      <c r="N28" s="2"/>
    </row>
    <row r="29" spans="1:14">
      <c r="A29" s="71"/>
      <c r="B29" s="66"/>
      <c r="C29" s="6" t="s">
        <v>58</v>
      </c>
      <c r="D29" s="13">
        <v>2023</v>
      </c>
      <c r="E29" s="12" t="s">
        <v>0</v>
      </c>
      <c r="F29" s="6" t="s">
        <v>59</v>
      </c>
      <c r="G29" s="6">
        <v>2032</v>
      </c>
      <c r="H29" s="12" t="s">
        <v>0</v>
      </c>
      <c r="I29" s="6" t="s">
        <v>0</v>
      </c>
      <c r="J29" s="12" t="s">
        <v>0</v>
      </c>
      <c r="K29" s="12" t="s">
        <v>0</v>
      </c>
      <c r="L29" s="6" t="s">
        <v>0</v>
      </c>
      <c r="M29" s="6" t="s">
        <v>0</v>
      </c>
      <c r="N29" s="2"/>
    </row>
    <row r="30" spans="1:14">
      <c r="A30" s="71"/>
      <c r="B30" s="66"/>
      <c r="C30" s="6" t="s">
        <v>0</v>
      </c>
      <c r="D30" s="6" t="s">
        <v>0</v>
      </c>
      <c r="E30" s="12" t="s">
        <v>0</v>
      </c>
      <c r="F30" s="6" t="s">
        <v>0</v>
      </c>
      <c r="G30" s="12" t="s">
        <v>0</v>
      </c>
      <c r="H30" s="12" t="s">
        <v>0</v>
      </c>
      <c r="I30" s="6" t="s">
        <v>0</v>
      </c>
      <c r="J30" s="12" t="s">
        <v>0</v>
      </c>
      <c r="K30" s="12" t="s">
        <v>0</v>
      </c>
      <c r="L30" s="6" t="s">
        <v>0</v>
      </c>
      <c r="M30" s="6" t="s">
        <v>0</v>
      </c>
      <c r="N30" s="2"/>
    </row>
    <row r="31" spans="1:14">
      <c r="A31" s="71"/>
      <c r="B31" s="5" t="s">
        <v>60</v>
      </c>
      <c r="C31" s="9" t="s">
        <v>0</v>
      </c>
      <c r="D31" s="9" t="s">
        <v>0</v>
      </c>
      <c r="E31" s="9" t="s">
        <v>0</v>
      </c>
      <c r="F31" s="9" t="s">
        <v>0</v>
      </c>
      <c r="G31" s="9" t="s">
        <v>0</v>
      </c>
      <c r="H31" s="9" t="s">
        <v>0</v>
      </c>
      <c r="I31" s="9" t="s">
        <v>0</v>
      </c>
      <c r="J31" s="9" t="s">
        <v>0</v>
      </c>
      <c r="K31" s="9" t="s">
        <v>0</v>
      </c>
      <c r="L31" s="9" t="s">
        <v>0</v>
      </c>
      <c r="M31" s="9" t="s">
        <v>0</v>
      </c>
      <c r="N31" s="14"/>
    </row>
    <row r="32" spans="1:14" s="15" customFormat="1" ht="16.5" customHeight="1">
      <c r="A32" s="71"/>
      <c r="B32" s="68" t="s">
        <v>0</v>
      </c>
      <c r="C32" s="9" t="s">
        <v>0</v>
      </c>
      <c r="D32" s="9" t="s">
        <v>61</v>
      </c>
      <c r="E32" s="9" t="s">
        <v>0</v>
      </c>
      <c r="F32" s="9" t="s">
        <v>62</v>
      </c>
      <c r="G32" s="9" t="s">
        <v>0</v>
      </c>
      <c r="H32" s="9" t="s">
        <v>63</v>
      </c>
      <c r="I32" s="6" t="s">
        <v>0</v>
      </c>
      <c r="J32" s="9" t="s">
        <v>64</v>
      </c>
      <c r="K32" s="9" t="s">
        <v>0</v>
      </c>
      <c r="L32" s="9" t="s">
        <v>65</v>
      </c>
      <c r="M32" s="9" t="s">
        <v>0</v>
      </c>
      <c r="N32" s="94" t="s">
        <v>0</v>
      </c>
    </row>
    <row r="33" spans="1:14" s="15" customFormat="1" ht="19.5" customHeight="1">
      <c r="A33" s="71"/>
      <c r="B33" s="68"/>
      <c r="C33" s="9" t="s">
        <v>0</v>
      </c>
      <c r="D33" s="69">
        <v>0.3</v>
      </c>
      <c r="E33" s="70"/>
      <c r="F33" s="69">
        <v>0.4</v>
      </c>
      <c r="G33" s="70"/>
      <c r="H33" s="69">
        <v>0.5</v>
      </c>
      <c r="I33" s="70"/>
      <c r="J33" s="69">
        <v>0.6</v>
      </c>
      <c r="K33" s="70"/>
      <c r="L33" s="69">
        <v>0.7</v>
      </c>
      <c r="M33" s="70"/>
      <c r="N33" s="94"/>
    </row>
    <row r="34" spans="1:14">
      <c r="A34" s="71"/>
      <c r="B34" s="5" t="s">
        <v>0</v>
      </c>
      <c r="C34" s="9" t="s">
        <v>0</v>
      </c>
      <c r="D34" s="9" t="s">
        <v>66</v>
      </c>
      <c r="E34" s="9" t="s">
        <v>0</v>
      </c>
      <c r="F34" s="9" t="s">
        <v>67</v>
      </c>
      <c r="G34" s="9" t="s">
        <v>0</v>
      </c>
      <c r="H34" s="9" t="s">
        <v>68</v>
      </c>
      <c r="I34" s="6" t="s">
        <v>0</v>
      </c>
      <c r="J34" s="9" t="s">
        <v>69</v>
      </c>
      <c r="K34" s="9" t="s">
        <v>0</v>
      </c>
      <c r="L34" s="9" t="s">
        <v>70</v>
      </c>
      <c r="M34" s="9" t="s">
        <v>0</v>
      </c>
      <c r="N34" s="14"/>
    </row>
    <row r="35" spans="1:14" ht="15.75" customHeight="1">
      <c r="A35" s="71"/>
      <c r="B35" s="68" t="s">
        <v>0</v>
      </c>
      <c r="C35" s="9" t="s">
        <v>0</v>
      </c>
      <c r="D35" s="69">
        <v>0.8</v>
      </c>
      <c r="E35" s="70"/>
      <c r="F35" s="69">
        <v>0.8</v>
      </c>
      <c r="G35" s="70"/>
      <c r="H35" s="69">
        <v>0.9</v>
      </c>
      <c r="I35" s="70"/>
      <c r="J35" s="69">
        <v>0.9</v>
      </c>
      <c r="K35" s="70"/>
      <c r="L35" s="69">
        <v>1</v>
      </c>
      <c r="M35" s="70"/>
      <c r="N35" s="94" t="s">
        <v>0</v>
      </c>
    </row>
    <row r="36" spans="1:14">
      <c r="A36" s="71"/>
      <c r="B36" s="68"/>
      <c r="C36" s="9" t="s">
        <v>0</v>
      </c>
      <c r="D36" s="9" t="s">
        <v>71</v>
      </c>
      <c r="E36" s="9" t="s">
        <v>0</v>
      </c>
      <c r="F36" s="9" t="s">
        <v>72</v>
      </c>
      <c r="G36" s="9" t="s">
        <v>0</v>
      </c>
      <c r="H36" s="6" t="s">
        <v>73</v>
      </c>
      <c r="I36" s="6" t="s">
        <v>0</v>
      </c>
      <c r="J36" s="6" t="s">
        <v>74</v>
      </c>
      <c r="K36" s="9" t="s">
        <v>0</v>
      </c>
      <c r="L36" s="9" t="s">
        <v>75</v>
      </c>
      <c r="M36" s="9" t="s">
        <v>0</v>
      </c>
      <c r="N36" s="94"/>
    </row>
    <row r="37" spans="1:14" ht="15.75" customHeight="1">
      <c r="A37" s="71"/>
      <c r="B37" s="5" t="s">
        <v>0</v>
      </c>
      <c r="C37" s="9" t="s">
        <v>0</v>
      </c>
      <c r="D37" s="9" t="s">
        <v>0</v>
      </c>
      <c r="E37" s="9" t="s">
        <v>0</v>
      </c>
      <c r="F37" s="9" t="s">
        <v>0</v>
      </c>
      <c r="G37" s="9" t="s">
        <v>0</v>
      </c>
      <c r="H37" s="9" t="s">
        <v>0</v>
      </c>
      <c r="I37" s="9" t="s">
        <v>0</v>
      </c>
      <c r="J37" s="9" t="s">
        <v>0</v>
      </c>
      <c r="K37" s="9" t="s">
        <v>0</v>
      </c>
      <c r="L37" s="9" t="s">
        <v>0</v>
      </c>
      <c r="M37" s="9" t="s">
        <v>0</v>
      </c>
      <c r="N37" s="14"/>
    </row>
    <row r="38" spans="1:14">
      <c r="A38" s="71"/>
      <c r="B38" s="5" t="s">
        <v>0</v>
      </c>
      <c r="C38" s="9" t="s">
        <v>0</v>
      </c>
      <c r="D38" s="9" t="s">
        <v>75</v>
      </c>
      <c r="E38" s="9" t="s">
        <v>0</v>
      </c>
      <c r="F38" s="9" t="s">
        <v>76</v>
      </c>
      <c r="G38" s="9" t="s">
        <v>0</v>
      </c>
      <c r="H38" s="9" t="s">
        <v>0</v>
      </c>
      <c r="I38" s="9" t="s">
        <v>0</v>
      </c>
      <c r="J38" s="9" t="s">
        <v>0</v>
      </c>
      <c r="K38" s="9" t="s">
        <v>0</v>
      </c>
      <c r="L38" s="9" t="s">
        <v>0</v>
      </c>
      <c r="M38" s="9" t="s">
        <v>0</v>
      </c>
      <c r="N38" s="14"/>
    </row>
    <row r="39" spans="1:14" ht="15.75" customHeight="1">
      <c r="A39" s="71"/>
      <c r="B39" s="5" t="s">
        <v>0</v>
      </c>
      <c r="C39" s="9" t="s">
        <v>0</v>
      </c>
      <c r="D39" s="9" t="s">
        <v>0</v>
      </c>
      <c r="E39" s="9" t="s">
        <v>0</v>
      </c>
      <c r="F39" s="64">
        <v>1</v>
      </c>
      <c r="G39" s="65"/>
      <c r="H39" s="65" t="s">
        <v>0</v>
      </c>
      <c r="I39" s="65"/>
      <c r="J39" s="9" t="s">
        <v>0</v>
      </c>
      <c r="K39" s="9" t="s">
        <v>0</v>
      </c>
      <c r="L39" s="9" t="s">
        <v>0</v>
      </c>
      <c r="M39" s="9" t="s">
        <v>0</v>
      </c>
      <c r="N39" s="14"/>
    </row>
    <row r="40" spans="1:14" ht="18" customHeight="1">
      <c r="A40" s="71"/>
      <c r="B40" s="5" t="s">
        <v>0</v>
      </c>
      <c r="C40" s="9" t="s">
        <v>0</v>
      </c>
      <c r="D40" s="9" t="s">
        <v>0</v>
      </c>
      <c r="E40" s="9" t="s">
        <v>0</v>
      </c>
      <c r="F40" s="9" t="s">
        <v>0</v>
      </c>
      <c r="G40" s="9" t="s">
        <v>0</v>
      </c>
      <c r="H40" s="9" t="s">
        <v>0</v>
      </c>
      <c r="I40" s="9" t="s">
        <v>0</v>
      </c>
      <c r="J40" s="9" t="s">
        <v>0</v>
      </c>
      <c r="K40" s="9" t="s">
        <v>0</v>
      </c>
      <c r="L40" s="9" t="s">
        <v>0</v>
      </c>
      <c r="M40" s="9" t="s">
        <v>0</v>
      </c>
      <c r="N40" s="14"/>
    </row>
    <row r="41" spans="1:14" ht="15.75" customHeight="1">
      <c r="A41" s="71"/>
      <c r="B41" s="5" t="s">
        <v>0</v>
      </c>
      <c r="C41" s="6" t="s">
        <v>0</v>
      </c>
      <c r="D41" s="6" t="s">
        <v>0</v>
      </c>
      <c r="E41" s="6" t="s">
        <v>0</v>
      </c>
      <c r="F41" s="6" t="s">
        <v>0</v>
      </c>
      <c r="G41" s="6" t="s">
        <v>0</v>
      </c>
      <c r="H41" s="6" t="s">
        <v>0</v>
      </c>
      <c r="I41" s="6" t="s">
        <v>0</v>
      </c>
      <c r="J41" s="6" t="s">
        <v>0</v>
      </c>
      <c r="K41" s="6" t="s">
        <v>0</v>
      </c>
      <c r="L41" s="6" t="s">
        <v>0</v>
      </c>
      <c r="M41" s="6" t="s">
        <v>0</v>
      </c>
      <c r="N41" s="14"/>
    </row>
    <row r="42" spans="1:14">
      <c r="A42" s="71"/>
      <c r="B42" s="66" t="s">
        <v>77</v>
      </c>
      <c r="C42" s="6" t="s">
        <v>0</v>
      </c>
      <c r="D42" s="6" t="s">
        <v>0</v>
      </c>
      <c r="E42" s="6" t="s">
        <v>0</v>
      </c>
      <c r="F42" s="6" t="s">
        <v>0</v>
      </c>
      <c r="G42" s="6" t="s">
        <v>0</v>
      </c>
      <c r="H42" s="6" t="s">
        <v>0</v>
      </c>
      <c r="I42" s="6" t="s">
        <v>0</v>
      </c>
      <c r="J42" s="6" t="s">
        <v>0</v>
      </c>
      <c r="K42" s="6" t="s">
        <v>0</v>
      </c>
      <c r="L42" s="6" t="s">
        <v>0</v>
      </c>
      <c r="M42" s="6" t="s">
        <v>0</v>
      </c>
      <c r="N42" s="2"/>
    </row>
    <row r="43" spans="1:14">
      <c r="A43" s="71"/>
      <c r="B43" s="66"/>
      <c r="C43" s="6" t="s">
        <v>0</v>
      </c>
      <c r="D43" s="6" t="s">
        <v>78</v>
      </c>
      <c r="E43" s="6" t="s">
        <v>79</v>
      </c>
      <c r="F43" s="91" t="s">
        <v>80</v>
      </c>
      <c r="G43" s="67" t="s">
        <v>81</v>
      </c>
      <c r="H43" s="67"/>
      <c r="I43" s="67"/>
      <c r="J43" s="67"/>
      <c r="K43" s="6" t="s">
        <v>82</v>
      </c>
      <c r="L43" s="91" t="s">
        <v>0</v>
      </c>
      <c r="M43" s="91"/>
      <c r="N43" s="2"/>
    </row>
    <row r="44" spans="1:14" ht="30.75" customHeight="1">
      <c r="A44" s="71"/>
      <c r="B44" s="66"/>
      <c r="C44" s="6" t="s">
        <v>0</v>
      </c>
      <c r="D44" s="6" t="s">
        <v>0</v>
      </c>
      <c r="E44" s="6" t="s">
        <v>83</v>
      </c>
      <c r="F44" s="91"/>
      <c r="G44" s="67"/>
      <c r="H44" s="67"/>
      <c r="I44" s="67"/>
      <c r="J44" s="67"/>
      <c r="K44" s="6" t="s">
        <v>0</v>
      </c>
      <c r="L44" s="91"/>
      <c r="M44" s="91"/>
      <c r="N44" s="2"/>
    </row>
    <row r="45" spans="1:14" ht="15.75" customHeight="1">
      <c r="A45" s="71"/>
      <c r="B45" s="66"/>
      <c r="C45" s="6" t="s">
        <v>0</v>
      </c>
      <c r="D45" s="6" t="s">
        <v>0</v>
      </c>
      <c r="E45" s="6" t="s">
        <v>0</v>
      </c>
      <c r="F45" s="6" t="s">
        <v>0</v>
      </c>
      <c r="G45" s="6" t="s">
        <v>0</v>
      </c>
      <c r="H45" s="6" t="s">
        <v>0</v>
      </c>
      <c r="I45" s="6" t="s">
        <v>0</v>
      </c>
      <c r="J45" s="6" t="s">
        <v>0</v>
      </c>
      <c r="K45" s="6" t="s">
        <v>0</v>
      </c>
      <c r="L45" s="6" t="s">
        <v>0</v>
      </c>
      <c r="M45" s="6" t="s">
        <v>0</v>
      </c>
      <c r="N45" s="2"/>
    </row>
    <row r="46" spans="1:14" ht="366.75" customHeight="1">
      <c r="A46" s="71"/>
      <c r="B46" s="4" t="s">
        <v>84</v>
      </c>
      <c r="C46" s="60" t="s">
        <v>85</v>
      </c>
      <c r="D46" s="60"/>
      <c r="E46" s="60"/>
      <c r="F46" s="60"/>
      <c r="G46" s="60"/>
      <c r="H46" s="60"/>
      <c r="I46" s="60"/>
      <c r="J46" s="60"/>
      <c r="K46" s="60"/>
      <c r="L46" s="60"/>
      <c r="M46" s="60"/>
      <c r="N46" s="2"/>
    </row>
    <row r="47" spans="1:14" ht="30" customHeight="1">
      <c r="A47" s="71"/>
      <c r="B47" s="4" t="s">
        <v>86</v>
      </c>
      <c r="C47" s="61" t="s">
        <v>87</v>
      </c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2"/>
    </row>
    <row r="48" spans="1:14" ht="15.75" customHeight="1">
      <c r="A48" s="71"/>
      <c r="B48" s="4" t="s">
        <v>88</v>
      </c>
      <c r="C48" s="62">
        <v>90</v>
      </c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2"/>
    </row>
    <row r="49" spans="1:14" ht="15.75" customHeight="1">
      <c r="A49" s="71"/>
      <c r="B49" s="4" t="s">
        <v>89</v>
      </c>
      <c r="C49" s="62">
        <v>2022</v>
      </c>
      <c r="D49" s="62"/>
      <c r="E49" s="62"/>
      <c r="F49" s="62"/>
      <c r="G49" s="62"/>
      <c r="H49" s="62"/>
      <c r="I49" s="62"/>
      <c r="J49" s="62"/>
      <c r="K49" s="62"/>
      <c r="L49" s="62"/>
      <c r="M49" s="62"/>
      <c r="N49" s="2"/>
    </row>
    <row r="50" spans="1:14" ht="15.75" customHeight="1">
      <c r="A50" s="59" t="s">
        <v>90</v>
      </c>
      <c r="B50" s="16" t="s">
        <v>91</v>
      </c>
      <c r="C50" s="91" t="s">
        <v>92</v>
      </c>
      <c r="D50" s="91"/>
      <c r="E50" s="91"/>
      <c r="F50" s="91"/>
      <c r="G50" s="91"/>
      <c r="H50" s="91"/>
      <c r="I50" s="91"/>
      <c r="J50" s="91"/>
      <c r="K50" s="91"/>
      <c r="L50" s="91"/>
      <c r="M50" s="91"/>
      <c r="N50" s="2"/>
    </row>
    <row r="51" spans="1:14" ht="15.75" customHeight="1">
      <c r="A51" s="59"/>
      <c r="B51" s="16" t="s">
        <v>93</v>
      </c>
      <c r="C51" s="91" t="s">
        <v>94</v>
      </c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2"/>
    </row>
    <row r="52" spans="1:14" ht="15.75" customHeight="1">
      <c r="A52" s="59"/>
      <c r="B52" s="16" t="s">
        <v>95</v>
      </c>
      <c r="C52" s="91" t="s">
        <v>96</v>
      </c>
      <c r="D52" s="91"/>
      <c r="E52" s="91"/>
      <c r="F52" s="91"/>
      <c r="G52" s="91"/>
      <c r="H52" s="91"/>
      <c r="I52" s="91"/>
      <c r="J52" s="91"/>
      <c r="K52" s="91"/>
      <c r="L52" s="91"/>
      <c r="M52" s="91"/>
      <c r="N52" s="2"/>
    </row>
    <row r="53" spans="1:14" ht="15.75" customHeight="1">
      <c r="A53" s="59"/>
      <c r="B53" s="16" t="s">
        <v>97</v>
      </c>
      <c r="C53" s="91" t="s">
        <v>98</v>
      </c>
      <c r="D53" s="91"/>
      <c r="E53" s="91"/>
      <c r="F53" s="91"/>
      <c r="G53" s="91"/>
      <c r="H53" s="91"/>
      <c r="I53" s="91"/>
      <c r="J53" s="91"/>
      <c r="K53" s="91"/>
      <c r="L53" s="91"/>
      <c r="M53" s="91"/>
      <c r="N53" s="2"/>
    </row>
    <row r="54" spans="1:14" ht="15.75" customHeight="1">
      <c r="A54" s="59"/>
      <c r="B54" s="16" t="s">
        <v>99</v>
      </c>
      <c r="C54" s="63" t="s">
        <v>100</v>
      </c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2"/>
    </row>
    <row r="55" spans="1:14" ht="30" customHeight="1">
      <c r="A55" s="59"/>
      <c r="B55" s="16" t="s">
        <v>101</v>
      </c>
      <c r="C55" s="91" t="s">
        <v>102</v>
      </c>
      <c r="D55" s="91"/>
      <c r="E55" s="91"/>
      <c r="F55" s="91"/>
      <c r="G55" s="91"/>
      <c r="H55" s="91"/>
      <c r="I55" s="91"/>
      <c r="J55" s="91"/>
      <c r="K55" s="91"/>
      <c r="L55" s="91"/>
      <c r="M55" s="91"/>
      <c r="N55" s="2"/>
    </row>
    <row r="56" spans="1:14" ht="30" customHeight="1">
      <c r="A56" s="59" t="s">
        <v>103</v>
      </c>
      <c r="B56" s="17" t="s">
        <v>104</v>
      </c>
      <c r="C56" s="91" t="s">
        <v>105</v>
      </c>
      <c r="D56" s="91"/>
      <c r="E56" s="91"/>
      <c r="F56" s="91"/>
      <c r="G56" s="91"/>
      <c r="H56" s="91"/>
      <c r="I56" s="91"/>
      <c r="J56" s="91"/>
      <c r="K56" s="91"/>
      <c r="L56" s="91"/>
      <c r="M56" s="91"/>
      <c r="N56" s="2"/>
    </row>
    <row r="57" spans="1:14">
      <c r="A57" s="59"/>
      <c r="B57" s="17" t="s">
        <v>106</v>
      </c>
      <c r="C57" s="91" t="s">
        <v>107</v>
      </c>
      <c r="D57" s="91"/>
      <c r="E57" s="91"/>
      <c r="F57" s="91"/>
      <c r="G57" s="91"/>
      <c r="H57" s="91"/>
      <c r="I57" s="91"/>
      <c r="J57" s="91"/>
      <c r="K57" s="91"/>
      <c r="L57" s="91"/>
      <c r="M57" s="91"/>
      <c r="N57" s="2"/>
    </row>
    <row r="58" spans="1:14">
      <c r="A58" s="59"/>
      <c r="B58" s="18" t="s">
        <v>17</v>
      </c>
      <c r="C58" s="91" t="s">
        <v>96</v>
      </c>
      <c r="D58" s="91"/>
      <c r="E58" s="91"/>
      <c r="F58" s="91"/>
      <c r="G58" s="91"/>
      <c r="H58" s="91"/>
      <c r="I58" s="91"/>
      <c r="J58" s="91"/>
      <c r="K58" s="91"/>
      <c r="L58" s="91"/>
      <c r="M58" s="91"/>
      <c r="N58" s="2"/>
    </row>
    <row r="59" spans="1:14" ht="15.75" customHeight="1">
      <c r="A59" s="19" t="s">
        <v>108</v>
      </c>
      <c r="B59" s="4"/>
      <c r="C59" s="91" t="s">
        <v>0</v>
      </c>
      <c r="D59" s="91"/>
      <c r="E59" s="91"/>
      <c r="F59" s="91"/>
      <c r="G59" s="91"/>
      <c r="H59" s="91"/>
      <c r="I59" s="91"/>
      <c r="J59" s="91"/>
      <c r="K59" s="91"/>
      <c r="L59" s="91"/>
      <c r="M59" s="91"/>
      <c r="N59" s="2"/>
    </row>
    <row r="60" spans="1:14" ht="15.75" customHeight="1">
      <c r="A60" s="2"/>
      <c r="B60" s="20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</row>
    <row r="61" spans="1:14">
      <c r="A61" s="2"/>
      <c r="B61" s="20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</row>
    <row r="62" spans="1:14">
      <c r="A62" s="2"/>
      <c r="B62" s="20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</row>
    <row r="63" spans="1:14">
      <c r="A63" s="2"/>
      <c r="B63" s="20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</row>
    <row r="64" spans="1:14">
      <c r="A64" s="2"/>
      <c r="B64" s="20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</row>
    <row r="65" spans="1:14">
      <c r="A65" s="2"/>
      <c r="B65" s="20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</row>
    <row r="66" spans="1:14">
      <c r="A66" s="2"/>
      <c r="B66" s="20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</row>
    <row r="67" spans="1:14">
      <c r="A67" s="2"/>
      <c r="B67" s="20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</row>
    <row r="68" spans="1:14">
      <c r="A68" s="2"/>
      <c r="B68" s="20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  <row r="69" spans="1:14">
      <c r="A69" s="2"/>
      <c r="B69" s="20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</row>
    <row r="70" spans="1:14">
      <c r="A70" s="2"/>
      <c r="B70" s="20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1" spans="1:14">
      <c r="A71" s="2"/>
      <c r="B71" s="20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</row>
    <row r="72" spans="1:14">
      <c r="A72" s="2"/>
      <c r="B72" s="20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spans="1:14">
      <c r="B73" s="20"/>
      <c r="C73" s="2"/>
    </row>
    <row r="74" spans="1:14">
      <c r="B74" s="20"/>
      <c r="C74" s="2"/>
    </row>
  </sheetData>
  <mergeCells count="67">
    <mergeCell ref="B1:M1"/>
    <mergeCell ref="A2:A12"/>
    <mergeCell ref="C2:M2"/>
    <mergeCell ref="C3:M3"/>
    <mergeCell ref="B4:B5"/>
    <mergeCell ref="C4:E5"/>
    <mergeCell ref="F4:G5"/>
    <mergeCell ref="H4:H5"/>
    <mergeCell ref="I4:M5"/>
    <mergeCell ref="B9:B11"/>
    <mergeCell ref="C10:D10"/>
    <mergeCell ref="F10:G10"/>
    <mergeCell ref="I10:J10"/>
    <mergeCell ref="C11:D11"/>
    <mergeCell ref="F11:G11"/>
    <mergeCell ref="I11:J11"/>
    <mergeCell ref="N4:N5"/>
    <mergeCell ref="C6:M6"/>
    <mergeCell ref="C7:M7"/>
    <mergeCell ref="C8:D8"/>
    <mergeCell ref="E8:F8"/>
    <mergeCell ref="I8:M8"/>
    <mergeCell ref="C12:M12"/>
    <mergeCell ref="A13:A49"/>
    <mergeCell ref="C13:M13"/>
    <mergeCell ref="C14:M14"/>
    <mergeCell ref="B15:B20"/>
    <mergeCell ref="F19:G19"/>
    <mergeCell ref="B21:B24"/>
    <mergeCell ref="J23:K23"/>
    <mergeCell ref="B28:B30"/>
    <mergeCell ref="B32:B33"/>
    <mergeCell ref="N32:N33"/>
    <mergeCell ref="D33:E33"/>
    <mergeCell ref="F33:G33"/>
    <mergeCell ref="H33:I33"/>
    <mergeCell ref="J33:K33"/>
    <mergeCell ref="L33:M33"/>
    <mergeCell ref="N35:N36"/>
    <mergeCell ref="F39:G39"/>
    <mergeCell ref="H39:I39"/>
    <mergeCell ref="B42:B45"/>
    <mergeCell ref="F43:F44"/>
    <mergeCell ref="G43:J44"/>
    <mergeCell ref="L43:M44"/>
    <mergeCell ref="B35:B36"/>
    <mergeCell ref="D35:E35"/>
    <mergeCell ref="F35:G35"/>
    <mergeCell ref="H35:I35"/>
    <mergeCell ref="J35:K35"/>
    <mergeCell ref="L35:M35"/>
    <mergeCell ref="C59:M59"/>
    <mergeCell ref="C46:M46"/>
    <mergeCell ref="C47:M47"/>
    <mergeCell ref="C48:M48"/>
    <mergeCell ref="C49:M49"/>
    <mergeCell ref="C50:M50"/>
    <mergeCell ref="C51:M51"/>
    <mergeCell ref="C52:M52"/>
    <mergeCell ref="C53:M53"/>
    <mergeCell ref="C54:M54"/>
    <mergeCell ref="C55:M55"/>
    <mergeCell ref="A56:A58"/>
    <mergeCell ref="C56:M56"/>
    <mergeCell ref="C57:M57"/>
    <mergeCell ref="C58:M58"/>
    <mergeCell ref="A50:A55"/>
  </mergeCells>
  <hyperlinks>
    <hyperlink ref="C54" r:id="rId1" xr:uid="{00000000-0004-0000-0000-000000000000}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96"/>
  <sheetViews>
    <sheetView tabSelected="1" topLeftCell="A69" zoomScale="70" zoomScaleNormal="70" workbookViewId="0">
      <selection activeCell="D93" sqref="D93"/>
    </sheetView>
  </sheetViews>
  <sheetFormatPr defaultColWidth="11.42578125" defaultRowHeight="15"/>
  <cols>
    <col min="1" max="1" width="72.28515625" style="22" customWidth="1"/>
    <col min="2" max="2" width="38" style="31" customWidth="1"/>
    <col min="3" max="4" width="11.42578125" style="22"/>
    <col min="5" max="5" width="89" style="22" customWidth="1"/>
    <col min="6" max="6" width="11.42578125" style="23"/>
    <col min="7" max="16384" width="11.42578125" style="22"/>
  </cols>
  <sheetData>
    <row r="1" spans="1:22" ht="15.75" thickBot="1">
      <c r="A1" s="86" t="s">
        <v>109</v>
      </c>
      <c r="B1" s="86"/>
    </row>
    <row r="2" spans="1:22">
      <c r="A2" s="24" t="s">
        <v>110</v>
      </c>
      <c r="B2" s="25" t="s">
        <v>111</v>
      </c>
    </row>
    <row r="3" spans="1:22" ht="40.5" customHeight="1">
      <c r="A3" s="26" t="s">
        <v>112</v>
      </c>
      <c r="B3" s="27">
        <v>15131</v>
      </c>
    </row>
    <row r="4" spans="1:22" ht="45">
      <c r="A4" s="26" t="s">
        <v>113</v>
      </c>
      <c r="B4" s="27">
        <v>4079</v>
      </c>
    </row>
    <row r="5" spans="1:22" ht="30">
      <c r="A5" s="26" t="s">
        <v>114</v>
      </c>
      <c r="B5" s="27">
        <v>54699</v>
      </c>
    </row>
    <row r="6" spans="1:22" ht="15.75" thickBot="1">
      <c r="A6" s="28" t="s">
        <v>115</v>
      </c>
      <c r="B6" s="29">
        <f>SUM(B3:B5)</f>
        <v>73909</v>
      </c>
    </row>
    <row r="7" spans="1:22">
      <c r="A7" s="30"/>
    </row>
    <row r="8" spans="1:22" ht="15.75" thickBot="1"/>
    <row r="9" spans="1:22" s="32" customFormat="1" ht="30" customHeight="1">
      <c r="A9" s="24" t="s">
        <v>116</v>
      </c>
      <c r="B9" s="25" t="s">
        <v>111</v>
      </c>
      <c r="C9" s="25" t="s">
        <v>117</v>
      </c>
      <c r="F9" s="23"/>
      <c r="G9" s="22"/>
      <c r="H9" s="22"/>
      <c r="I9" s="22"/>
      <c r="V9" s="22"/>
    </row>
    <row r="10" spans="1:22">
      <c r="A10" t="s">
        <v>118</v>
      </c>
      <c r="B10" s="27">
        <v>2205</v>
      </c>
      <c r="C10" s="58">
        <v>3.7999999999999999E-2</v>
      </c>
    </row>
    <row r="11" spans="1:22">
      <c r="A11" t="s">
        <v>119</v>
      </c>
      <c r="B11" s="27">
        <v>6583</v>
      </c>
      <c r="C11" s="58">
        <v>0.114</v>
      </c>
    </row>
    <row r="12" spans="1:22">
      <c r="A12" t="s">
        <v>120</v>
      </c>
      <c r="B12" s="27">
        <v>12973</v>
      </c>
      <c r="C12" s="58">
        <v>0.22500000000000001</v>
      </c>
    </row>
    <row r="13" spans="1:22">
      <c r="A13" t="s">
        <v>121</v>
      </c>
      <c r="B13" s="27">
        <v>13069</v>
      </c>
      <c r="C13" s="58">
        <v>0.22700000000000001</v>
      </c>
    </row>
    <row r="14" spans="1:22">
      <c r="A14" t="s">
        <v>122</v>
      </c>
      <c r="B14" s="27">
        <v>16968</v>
      </c>
      <c r="C14" s="58">
        <v>0.29399999999999998</v>
      </c>
    </row>
    <row r="15" spans="1:22">
      <c r="A15" t="s">
        <v>123</v>
      </c>
      <c r="B15" s="27">
        <v>5841</v>
      </c>
      <c r="C15" s="58">
        <v>0.10100000000000001</v>
      </c>
    </row>
    <row r="16" spans="1:22" ht="16.5" customHeight="1" thickBot="1">
      <c r="A16" s="33" t="s">
        <v>115</v>
      </c>
      <c r="B16" s="34">
        <f>SUM(B10:B15)</f>
        <v>57639</v>
      </c>
      <c r="C16" s="56">
        <v>1</v>
      </c>
    </row>
    <row r="17" spans="1:3" ht="15" customHeight="1"/>
    <row r="18" spans="1:3">
      <c r="A18" s="87" t="s">
        <v>124</v>
      </c>
      <c r="B18" s="87"/>
    </row>
    <row r="19" spans="1:3" ht="15.75" thickBot="1"/>
    <row r="20" spans="1:3">
      <c r="A20" s="35" t="s">
        <v>125</v>
      </c>
      <c r="B20" s="25" t="s">
        <v>111</v>
      </c>
      <c r="C20" s="25" t="s">
        <v>117</v>
      </c>
    </row>
    <row r="21" spans="1:3">
      <c r="A21" t="s">
        <v>126</v>
      </c>
      <c r="B21" s="27">
        <v>24948</v>
      </c>
      <c r="C21" s="57">
        <v>0.33750000000000002</v>
      </c>
    </row>
    <row r="22" spans="1:3">
      <c r="A22" t="s">
        <v>127</v>
      </c>
      <c r="B22" s="27">
        <v>48950</v>
      </c>
      <c r="C22" s="57">
        <v>0.66242999999999996</v>
      </c>
    </row>
    <row r="23" spans="1:3">
      <c r="A23" t="s">
        <v>128</v>
      </c>
      <c r="B23" s="27">
        <v>11</v>
      </c>
      <c r="C23" s="57">
        <v>1E-4</v>
      </c>
    </row>
    <row r="24" spans="1:3" ht="15" customHeight="1" thickBot="1">
      <c r="A24" s="33" t="s">
        <v>115</v>
      </c>
      <c r="B24" s="34">
        <f>SUM(B21:B23)</f>
        <v>73909</v>
      </c>
      <c r="C24" s="34">
        <f>SUM(C21:C23)</f>
        <v>1.00003</v>
      </c>
    </row>
    <row r="25" spans="1:3" ht="15" customHeight="1"/>
    <row r="26" spans="1:3">
      <c r="A26" s="88" t="s">
        <v>129</v>
      </c>
      <c r="B26" s="88"/>
    </row>
    <row r="27" spans="1:3" ht="15.75" thickBot="1"/>
    <row r="28" spans="1:3">
      <c r="A28" s="35" t="s">
        <v>130</v>
      </c>
      <c r="B28" s="25" t="s">
        <v>111</v>
      </c>
    </row>
    <row r="29" spans="1:3">
      <c r="A29" t="s">
        <v>131</v>
      </c>
      <c r="B29" s="27">
        <v>172</v>
      </c>
    </row>
    <row r="30" spans="1:3">
      <c r="A30" t="s">
        <v>132</v>
      </c>
      <c r="B30" s="27">
        <v>4</v>
      </c>
    </row>
    <row r="31" spans="1:3">
      <c r="A31" t="s">
        <v>133</v>
      </c>
      <c r="B31" s="27">
        <v>12</v>
      </c>
    </row>
    <row r="32" spans="1:3">
      <c r="A32" t="s">
        <v>134</v>
      </c>
      <c r="B32" s="27">
        <v>4</v>
      </c>
    </row>
    <row r="33" spans="1:2">
      <c r="A33" t="s">
        <v>135</v>
      </c>
      <c r="B33" s="27">
        <v>238</v>
      </c>
    </row>
    <row r="34" spans="1:2">
      <c r="A34" t="s">
        <v>136</v>
      </c>
      <c r="B34" s="27">
        <v>73479</v>
      </c>
    </row>
    <row r="35" spans="1:2" ht="15.75" thickBot="1">
      <c r="A35" s="36" t="s">
        <v>115</v>
      </c>
      <c r="B35" s="37">
        <f>SUM(B29:B34)</f>
        <v>73909</v>
      </c>
    </row>
    <row r="37" spans="1:2">
      <c r="A37" s="89" t="s">
        <v>137</v>
      </c>
      <c r="B37" s="89"/>
    </row>
    <row r="38" spans="1:2" ht="15.75" thickBot="1"/>
    <row r="39" spans="1:2">
      <c r="A39" s="35" t="s">
        <v>138</v>
      </c>
      <c r="B39" s="25" t="s">
        <v>111</v>
      </c>
    </row>
    <row r="40" spans="1:2">
      <c r="A40" s="38" t="s">
        <v>139</v>
      </c>
      <c r="B40" s="39">
        <v>68577</v>
      </c>
    </row>
    <row r="41" spans="1:2">
      <c r="A41" s="38" t="s">
        <v>140</v>
      </c>
      <c r="B41" s="39">
        <v>0</v>
      </c>
    </row>
    <row r="42" spans="1:2">
      <c r="A42" s="38" t="s">
        <v>141</v>
      </c>
      <c r="B42" s="39">
        <v>1692</v>
      </c>
    </row>
    <row r="43" spans="1:2">
      <c r="A43" s="38" t="s">
        <v>142</v>
      </c>
      <c r="B43" s="39">
        <v>1441</v>
      </c>
    </row>
    <row r="44" spans="1:2">
      <c r="A44" s="38" t="s">
        <v>143</v>
      </c>
      <c r="B44" s="39">
        <v>320</v>
      </c>
    </row>
    <row r="45" spans="1:2">
      <c r="A45" s="38" t="s">
        <v>144</v>
      </c>
      <c r="B45" s="39">
        <v>335</v>
      </c>
    </row>
    <row r="46" spans="1:2">
      <c r="A46" s="38" t="s">
        <v>145</v>
      </c>
      <c r="B46" s="39">
        <v>277</v>
      </c>
    </row>
    <row r="47" spans="1:2">
      <c r="A47" s="38" t="s">
        <v>146</v>
      </c>
      <c r="B47" s="39">
        <v>420</v>
      </c>
    </row>
    <row r="48" spans="1:2">
      <c r="A48" s="38" t="s">
        <v>147</v>
      </c>
      <c r="B48" s="39">
        <v>171</v>
      </c>
    </row>
    <row r="49" spans="1:6">
      <c r="A49" s="38" t="s">
        <v>148</v>
      </c>
      <c r="B49" s="39">
        <v>151</v>
      </c>
    </row>
    <row r="50" spans="1:6">
      <c r="A50" s="38" t="s">
        <v>149</v>
      </c>
      <c r="B50" s="39">
        <v>80</v>
      </c>
    </row>
    <row r="51" spans="1:6">
      <c r="A51" s="38" t="s">
        <v>150</v>
      </c>
      <c r="B51" s="39">
        <v>77</v>
      </c>
    </row>
    <row r="52" spans="1:6">
      <c r="A52" s="38" t="s">
        <v>151</v>
      </c>
      <c r="B52" s="39">
        <v>36</v>
      </c>
    </row>
    <row r="53" spans="1:6">
      <c r="A53" s="38" t="s">
        <v>152</v>
      </c>
      <c r="B53" s="39">
        <v>54</v>
      </c>
    </row>
    <row r="54" spans="1:6">
      <c r="A54" s="38" t="s">
        <v>153</v>
      </c>
      <c r="B54" s="39">
        <v>56</v>
      </c>
    </row>
    <row r="55" spans="1:6">
      <c r="A55" s="38" t="s">
        <v>154</v>
      </c>
      <c r="B55" s="39">
        <v>99</v>
      </c>
    </row>
    <row r="56" spans="1:6">
      <c r="A56" s="38" t="s">
        <v>155</v>
      </c>
      <c r="B56" s="39">
        <v>59</v>
      </c>
    </row>
    <row r="57" spans="1:6">
      <c r="A57" s="38" t="s">
        <v>156</v>
      </c>
      <c r="B57" s="39">
        <v>25</v>
      </c>
    </row>
    <row r="58" spans="1:6">
      <c r="A58" s="38" t="s">
        <v>157</v>
      </c>
      <c r="B58" s="39">
        <v>23</v>
      </c>
    </row>
    <row r="59" spans="1:6">
      <c r="A59" s="38" t="s">
        <v>158</v>
      </c>
      <c r="B59" s="39">
        <v>10</v>
      </c>
    </row>
    <row r="60" spans="1:6">
      <c r="A60" s="38" t="s">
        <v>159</v>
      </c>
      <c r="B60" s="39">
        <v>6</v>
      </c>
    </row>
    <row r="61" spans="1:6" ht="15.75" thickBot="1">
      <c r="A61" s="36" t="s">
        <v>115</v>
      </c>
      <c r="B61" s="40">
        <f>SUM(B40:B60)</f>
        <v>73909</v>
      </c>
    </row>
    <row r="63" spans="1:6" ht="15.75" thickBot="1">
      <c r="A63" s="90" t="s">
        <v>160</v>
      </c>
      <c r="B63" s="90"/>
      <c r="C63" s="90"/>
      <c r="E63" s="82" t="s">
        <v>161</v>
      </c>
      <c r="F63" s="82"/>
    </row>
    <row r="64" spans="1:6">
      <c r="A64" s="35" t="s">
        <v>162</v>
      </c>
      <c r="B64" s="25" t="s">
        <v>163</v>
      </c>
      <c r="C64" s="41" t="s">
        <v>111</v>
      </c>
      <c r="E64" s="35" t="s">
        <v>162</v>
      </c>
      <c r="F64" s="42" t="s">
        <v>111</v>
      </c>
    </row>
    <row r="65" spans="1:6">
      <c r="A65" s="83" t="s">
        <v>113</v>
      </c>
      <c r="B65" s="43" t="s">
        <v>164</v>
      </c>
      <c r="C65" s="27">
        <v>3078</v>
      </c>
      <c r="E65" s="38" t="s">
        <v>165</v>
      </c>
      <c r="F65" s="44">
        <v>1958</v>
      </c>
    </row>
    <row r="66" spans="1:6">
      <c r="A66" s="84"/>
      <c r="B66" s="45" t="s">
        <v>166</v>
      </c>
      <c r="C66" s="27">
        <v>170</v>
      </c>
      <c r="E66" s="38" t="s">
        <v>167</v>
      </c>
      <c r="F66" s="44">
        <v>51</v>
      </c>
    </row>
    <row r="67" spans="1:6">
      <c r="A67" s="84"/>
      <c r="B67" s="45" t="s">
        <v>168</v>
      </c>
      <c r="C67" s="27">
        <v>3</v>
      </c>
      <c r="E67" s="38" t="s">
        <v>169</v>
      </c>
      <c r="F67" s="44">
        <v>550</v>
      </c>
    </row>
    <row r="68" spans="1:6">
      <c r="A68" s="84"/>
      <c r="B68" s="45" t="s">
        <v>170</v>
      </c>
      <c r="C68" s="27">
        <v>734</v>
      </c>
      <c r="E68" s="46" t="s">
        <v>171</v>
      </c>
      <c r="F68" s="47">
        <v>519</v>
      </c>
    </row>
    <row r="69" spans="1:6">
      <c r="A69" s="84"/>
      <c r="B69" s="45" t="s">
        <v>172</v>
      </c>
      <c r="C69" s="27">
        <v>94</v>
      </c>
      <c r="E69" s="48" t="s">
        <v>115</v>
      </c>
      <c r="F69" s="49">
        <f>SUM(F65:F68)</f>
        <v>3078</v>
      </c>
    </row>
    <row r="70" spans="1:6" ht="15.75" thickBot="1">
      <c r="A70" s="85"/>
      <c r="B70" s="50" t="s">
        <v>115</v>
      </c>
      <c r="C70" s="51">
        <f>SUM(C65:C69)</f>
        <v>4079</v>
      </c>
      <c r="E70" s="52" t="s">
        <v>173</v>
      </c>
      <c r="F70" s="53">
        <f>F69/C70</f>
        <v>0.75459671488109836</v>
      </c>
    </row>
    <row r="71" spans="1:6">
      <c r="B71" s="22"/>
      <c r="C71" s="23"/>
    </row>
    <row r="72" spans="1:6" ht="15.75" thickBot="1">
      <c r="B72" s="22"/>
    </row>
    <row r="73" spans="1:6" ht="15" customHeight="1">
      <c r="A73" s="35" t="s">
        <v>174</v>
      </c>
      <c r="B73" s="25" t="s">
        <v>163</v>
      </c>
      <c r="C73" s="41" t="s">
        <v>111</v>
      </c>
      <c r="E73" s="35" t="s">
        <v>174</v>
      </c>
      <c r="F73" s="42" t="s">
        <v>111</v>
      </c>
    </row>
    <row r="74" spans="1:6">
      <c r="A74" s="83" t="s">
        <v>114</v>
      </c>
      <c r="B74" s="45" t="s">
        <v>164</v>
      </c>
      <c r="C74" s="27">
        <v>44516</v>
      </c>
      <c r="E74" s="38" t="s">
        <v>165</v>
      </c>
      <c r="F74" s="44">
        <v>27710</v>
      </c>
    </row>
    <row r="75" spans="1:6">
      <c r="A75" s="84"/>
      <c r="B75" s="45" t="s">
        <v>166</v>
      </c>
      <c r="C75" s="27">
        <v>1520</v>
      </c>
      <c r="E75" s="38" t="s">
        <v>167</v>
      </c>
      <c r="F75" s="44">
        <v>485</v>
      </c>
    </row>
    <row r="76" spans="1:6">
      <c r="A76" s="84"/>
      <c r="B76" s="45" t="s">
        <v>168</v>
      </c>
      <c r="C76" s="27">
        <v>35</v>
      </c>
      <c r="E76" s="38" t="s">
        <v>169</v>
      </c>
      <c r="F76" s="44">
        <v>6351</v>
      </c>
    </row>
    <row r="77" spans="1:6">
      <c r="A77" s="84"/>
      <c r="B77" s="45" t="s">
        <v>170</v>
      </c>
      <c r="C77" s="27">
        <v>7367</v>
      </c>
      <c r="E77" s="46" t="s">
        <v>171</v>
      </c>
      <c r="F77" s="47">
        <v>9970</v>
      </c>
    </row>
    <row r="78" spans="1:6">
      <c r="A78" s="84"/>
      <c r="B78" s="45" t="s">
        <v>172</v>
      </c>
      <c r="C78" s="27">
        <v>1261</v>
      </c>
      <c r="E78" s="48" t="s">
        <v>115</v>
      </c>
      <c r="F78" s="49">
        <f>SUM(F74:F77)</f>
        <v>44516</v>
      </c>
    </row>
    <row r="79" spans="1:6" ht="15.75" thickBot="1">
      <c r="A79" s="85"/>
      <c r="B79" s="50" t="s">
        <v>115</v>
      </c>
      <c r="C79" s="51">
        <f>SUM(C74:C78)</f>
        <v>54699</v>
      </c>
      <c r="E79" s="52" t="s">
        <v>173</v>
      </c>
      <c r="F79" s="53">
        <f>F78/C79</f>
        <v>0.81383571911735131</v>
      </c>
    </row>
    <row r="80" spans="1:6" ht="15.75" thickBot="1">
      <c r="B80" s="22"/>
      <c r="C80" s="23"/>
      <c r="F80" s="54"/>
    </row>
    <row r="81" spans="1:6" ht="15" customHeight="1">
      <c r="A81" s="35" t="s">
        <v>175</v>
      </c>
      <c r="B81" s="25" t="s">
        <v>163</v>
      </c>
      <c r="C81" s="41" t="s">
        <v>111</v>
      </c>
      <c r="E81" s="35" t="s">
        <v>175</v>
      </c>
      <c r="F81" s="42" t="s">
        <v>111</v>
      </c>
    </row>
    <row r="82" spans="1:6">
      <c r="A82" s="83" t="s">
        <v>112</v>
      </c>
      <c r="B82" s="45" t="s">
        <v>164</v>
      </c>
      <c r="C82" s="27">
        <v>12730</v>
      </c>
      <c r="E82" s="26" t="s">
        <v>165</v>
      </c>
      <c r="F82" s="44">
        <v>8248</v>
      </c>
    </row>
    <row r="83" spans="1:6">
      <c r="A83" s="84"/>
      <c r="B83" s="45" t="s">
        <v>166</v>
      </c>
      <c r="C83" s="27">
        <v>579</v>
      </c>
      <c r="E83" s="26" t="s">
        <v>167</v>
      </c>
      <c r="F83" s="44">
        <v>142</v>
      </c>
    </row>
    <row r="84" spans="1:6">
      <c r="A84" s="84"/>
      <c r="B84" s="45" t="s">
        <v>168</v>
      </c>
      <c r="C84" s="27">
        <v>9</v>
      </c>
      <c r="E84" s="26" t="s">
        <v>169</v>
      </c>
      <c r="F84" s="44">
        <v>1539</v>
      </c>
    </row>
    <row r="85" spans="1:6">
      <c r="A85" s="84"/>
      <c r="B85" s="45" t="s">
        <v>170</v>
      </c>
      <c r="C85" s="27">
        <v>1654</v>
      </c>
      <c r="E85" s="55" t="s">
        <v>171</v>
      </c>
      <c r="F85" s="47">
        <v>2801</v>
      </c>
    </row>
    <row r="86" spans="1:6">
      <c r="A86" s="84"/>
      <c r="B86" s="45" t="s">
        <v>172</v>
      </c>
      <c r="C86" s="27">
        <v>159</v>
      </c>
      <c r="E86" s="48" t="s">
        <v>115</v>
      </c>
      <c r="F86" s="49">
        <f>SUM(F82:F85)</f>
        <v>12730</v>
      </c>
    </row>
    <row r="87" spans="1:6" ht="15.75" thickBot="1">
      <c r="A87" s="85"/>
      <c r="B87" s="50" t="s">
        <v>115</v>
      </c>
      <c r="C87" s="51">
        <f>SUM(C82:C86)</f>
        <v>15131</v>
      </c>
      <c r="E87" s="52" t="s">
        <v>173</v>
      </c>
      <c r="F87" s="53">
        <f>F86/C87</f>
        <v>0.84131914612385172</v>
      </c>
    </row>
    <row r="89" spans="1:6" ht="15.75" thickBot="1"/>
    <row r="90" spans="1:6">
      <c r="E90" s="35" t="s">
        <v>176</v>
      </c>
      <c r="F90" s="42" t="s">
        <v>111</v>
      </c>
    </row>
    <row r="91" spans="1:6">
      <c r="E91" s="26" t="s">
        <v>165</v>
      </c>
      <c r="F91" s="44">
        <f>+F65+F74+F82</f>
        <v>37916</v>
      </c>
    </row>
    <row r="92" spans="1:6">
      <c r="E92" s="26" t="s">
        <v>167</v>
      </c>
      <c r="F92" s="44">
        <f t="shared" ref="F92:F94" si="0">+F66+F75+F83</f>
        <v>678</v>
      </c>
    </row>
    <row r="93" spans="1:6">
      <c r="E93" s="26" t="s">
        <v>169</v>
      </c>
      <c r="F93" s="44">
        <f t="shared" si="0"/>
        <v>8440</v>
      </c>
    </row>
    <row r="94" spans="1:6">
      <c r="E94" s="55" t="s">
        <v>171</v>
      </c>
      <c r="F94" s="44">
        <f t="shared" si="0"/>
        <v>13290</v>
      </c>
    </row>
    <row r="95" spans="1:6">
      <c r="E95" s="48" t="s">
        <v>115</v>
      </c>
      <c r="F95" s="49">
        <f>SUM(F91:F94)</f>
        <v>60324</v>
      </c>
    </row>
    <row r="96" spans="1:6" ht="15.75" thickBot="1">
      <c r="E96" s="52" t="s">
        <v>173</v>
      </c>
      <c r="F96" s="53">
        <f>+F95/B6</f>
        <v>0.81619288584610805</v>
      </c>
    </row>
  </sheetData>
  <mergeCells count="9">
    <mergeCell ref="E63:F63"/>
    <mergeCell ref="A65:A70"/>
    <mergeCell ref="A74:A79"/>
    <mergeCell ref="A82:A87"/>
    <mergeCell ref="A1:B1"/>
    <mergeCell ref="A18:B18"/>
    <mergeCell ref="A26:B26"/>
    <mergeCell ref="A37:B37"/>
    <mergeCell ref="A63:C63"/>
  </mergeCells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Bonnickson Piñeros</dc:creator>
  <cp:keywords/>
  <dc:description/>
  <cp:lastModifiedBy>Manuel Alfredo, Gonzalez Mayorga</cp:lastModifiedBy>
  <cp:revision/>
  <dcterms:created xsi:type="dcterms:W3CDTF">2025-01-31T10:46:27Z</dcterms:created>
  <dcterms:modified xsi:type="dcterms:W3CDTF">2025-06-18T16:49:22Z</dcterms:modified>
  <cp:category/>
  <cp:contentStatus/>
</cp:coreProperties>
</file>